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635" yWindow="-15" windowWidth="6870" windowHeight="8325" activeTab="2"/>
  </bookViews>
  <sheets>
    <sheet name="OIPDA" sheetId="1" r:id="rId1"/>
    <sheet name="NIPDA" sheetId="3" r:id="rId2"/>
    <sheet name="NFALD" sheetId="4" r:id="rId3"/>
  </sheets>
  <definedNames>
    <definedName name="_xlnm.Print_Area" localSheetId="2">NFALD!$V$5:$Z$22</definedName>
    <definedName name="_xlnm.Print_Area" localSheetId="1">NIPDA!$AD$3:$AH$20</definedName>
    <definedName name="_xlnm.Print_Area" localSheetId="0">OIPDA!$AD$1:$AG$19</definedName>
  </definedNames>
  <calcPr calcId="145621" refMode="R1C1"/>
</workbook>
</file>

<file path=xl/calcChain.xml><?xml version="1.0" encoding="utf-8"?>
<calcChain xmlns="http://schemas.openxmlformats.org/spreadsheetml/2006/main">
  <c r="B13" i="4" l="1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12" i="4"/>
  <c r="B6" i="4"/>
  <c r="B7" i="4"/>
  <c r="B8" i="4"/>
  <c r="B5" i="4"/>
  <c r="T6" i="3"/>
  <c r="T7" i="3"/>
  <c r="T8" i="3"/>
  <c r="T9" i="3"/>
  <c r="T10" i="3"/>
  <c r="T11" i="3"/>
  <c r="T12" i="3"/>
  <c r="T13" i="3"/>
  <c r="T14" i="3"/>
  <c r="T5" i="3"/>
  <c r="R8" i="3" l="1"/>
  <c r="R9" i="3"/>
  <c r="R10" i="3"/>
  <c r="R11" i="3"/>
  <c r="R12" i="3"/>
  <c r="R13" i="3"/>
  <c r="R14" i="3"/>
  <c r="R5" i="3"/>
  <c r="G6" i="3"/>
  <c r="R6" i="3" s="1"/>
  <c r="D7" i="3"/>
  <c r="R7" i="3" s="1"/>
  <c r="D21" i="3" l="1"/>
  <c r="G16" i="3"/>
  <c r="O23" i="3"/>
  <c r="B23" i="3" s="1"/>
  <c r="O37" i="3"/>
  <c r="B37" i="3" s="1"/>
  <c r="O31" i="3"/>
  <c r="B31" i="3" s="1"/>
  <c r="O32" i="3"/>
  <c r="B32" i="3" s="1"/>
  <c r="O33" i="3"/>
  <c r="B33" i="3" s="1"/>
  <c r="O17" i="3"/>
  <c r="B17" i="3" s="1"/>
  <c r="O29" i="3"/>
  <c r="B29" i="3" s="1"/>
  <c r="O9" i="3"/>
  <c r="B9" i="3" s="1"/>
  <c r="O16" i="3"/>
  <c r="B16" i="3" s="1"/>
  <c r="O14" i="3"/>
  <c r="B14" i="3" s="1"/>
  <c r="O5" i="3"/>
  <c r="B5" i="3" s="1"/>
  <c r="O10" i="3"/>
  <c r="B10" i="3" s="1"/>
  <c r="O21" i="3"/>
  <c r="B21" i="3" s="1"/>
  <c r="O6" i="3"/>
  <c r="B6" i="3" s="1"/>
  <c r="O24" i="3"/>
  <c r="B24" i="3" s="1"/>
  <c r="O34" i="3"/>
  <c r="B34" i="3" s="1"/>
  <c r="O25" i="3"/>
  <c r="B25" i="3" s="1"/>
  <c r="O35" i="3"/>
  <c r="B35" i="3" s="1"/>
  <c r="O15" i="3"/>
  <c r="B15" i="3" s="1"/>
  <c r="O11" i="3"/>
  <c r="B11" i="3" s="1"/>
  <c r="O30" i="3"/>
  <c r="B30" i="3" s="1"/>
  <c r="O18" i="3"/>
  <c r="B18" i="3" s="1"/>
  <c r="O26" i="3"/>
  <c r="B26" i="3" s="1"/>
  <c r="O36" i="3"/>
  <c r="B36" i="3" s="1"/>
  <c r="O22" i="3"/>
  <c r="B22" i="3" s="1"/>
  <c r="O27" i="3"/>
  <c r="B27" i="3" s="1"/>
  <c r="O28" i="3"/>
  <c r="B28" i="3" s="1"/>
  <c r="O38" i="3"/>
  <c r="B38" i="3" s="1"/>
  <c r="O19" i="3"/>
  <c r="B19" i="3" s="1"/>
  <c r="O20" i="3"/>
  <c r="B20" i="3" s="1"/>
  <c r="O12" i="3"/>
  <c r="B12" i="3" s="1"/>
  <c r="O7" i="3"/>
  <c r="B7" i="3" s="1"/>
  <c r="O13" i="3"/>
  <c r="B13" i="3" s="1"/>
  <c r="O8" i="3"/>
  <c r="B8" i="3" s="1"/>
  <c r="P13" i="4"/>
  <c r="P14" i="4"/>
  <c r="P15" i="4"/>
  <c r="P16" i="4"/>
  <c r="P19" i="4"/>
  <c r="P20" i="4"/>
  <c r="P22" i="4"/>
  <c r="P23" i="4"/>
  <c r="P24" i="4"/>
  <c r="P25" i="4"/>
  <c r="P26" i="4"/>
  <c r="P28" i="4"/>
  <c r="P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12" i="4"/>
  <c r="D21" i="4"/>
  <c r="P21" i="4" s="1"/>
  <c r="G17" i="4"/>
  <c r="P17" i="4" s="1"/>
  <c r="J27" i="4"/>
  <c r="P27" i="4" s="1"/>
  <c r="M18" i="4"/>
  <c r="P18" i="4" s="1"/>
  <c r="M5" i="4"/>
  <c r="M7" i="4"/>
  <c r="Q4" i="1"/>
  <c r="Q5" i="1"/>
  <c r="Q7" i="1"/>
  <c r="Q8" i="1"/>
  <c r="Q10" i="1"/>
  <c r="Q9" i="1"/>
  <c r="Q11" i="1"/>
  <c r="Q12" i="1"/>
  <c r="Q13" i="1"/>
  <c r="Q15" i="1"/>
  <c r="Q14" i="1"/>
  <c r="Q16" i="1"/>
  <c r="Q19" i="1"/>
  <c r="Q17" i="1"/>
  <c r="Q18" i="1"/>
  <c r="Q20" i="1"/>
  <c r="Q21" i="1"/>
  <c r="Q22" i="1"/>
  <c r="Q23" i="1"/>
  <c r="Q24" i="1"/>
  <c r="Q27" i="1"/>
  <c r="Q29" i="1"/>
  <c r="Q25" i="1"/>
  <c r="Q26" i="1"/>
  <c r="Q30" i="1"/>
  <c r="Q33" i="1"/>
  <c r="Q32" i="1"/>
  <c r="Q34" i="1"/>
  <c r="Q35" i="1"/>
  <c r="Q37" i="1"/>
  <c r="Q36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O19" i="1"/>
  <c r="B19" i="1" s="1"/>
  <c r="O37" i="1"/>
  <c r="B37" i="1" s="1"/>
  <c r="O27" i="1"/>
  <c r="B27" i="1" s="1"/>
  <c r="O15" i="1"/>
  <c r="B15" i="1" s="1"/>
  <c r="O36" i="1"/>
  <c r="B36" i="1" s="1"/>
  <c r="O34" i="1"/>
  <c r="B34" i="1" s="1"/>
  <c r="O29" i="1"/>
  <c r="B29" i="1" s="1"/>
  <c r="O46" i="1"/>
  <c r="B46" i="1" s="1"/>
  <c r="O17" i="1"/>
  <c r="B17" i="1" s="1"/>
  <c r="O18" i="1"/>
  <c r="B18" i="1" s="1"/>
  <c r="O21" i="1"/>
  <c r="B21" i="1" s="1"/>
  <c r="O25" i="1"/>
  <c r="B25" i="1" s="1"/>
  <c r="O13" i="1"/>
  <c r="B13" i="1" s="1"/>
  <c r="O35" i="1"/>
  <c r="B35" i="1" s="1"/>
  <c r="O26" i="1"/>
  <c r="B26" i="1" s="1"/>
  <c r="O22" i="1"/>
  <c r="B22" i="1" s="1"/>
  <c r="O30" i="1"/>
  <c r="B30" i="1" s="1"/>
  <c r="O50" i="1"/>
  <c r="B50" i="1" s="1"/>
  <c r="O41" i="1"/>
  <c r="B41" i="1" s="1"/>
  <c r="O39" i="1"/>
  <c r="B39" i="1" s="1"/>
  <c r="O43" i="1"/>
  <c r="B43" i="1" s="1"/>
  <c r="O42" i="1"/>
  <c r="B42" i="1" s="1"/>
  <c r="O7" i="1"/>
  <c r="B7" i="1" s="1"/>
  <c r="O47" i="1"/>
  <c r="B47" i="1" s="1"/>
  <c r="O16" i="1"/>
  <c r="B16" i="1" s="1"/>
  <c r="O31" i="1"/>
  <c r="B31" i="1" s="1"/>
  <c r="O44" i="1"/>
  <c r="B44" i="1" s="1"/>
  <c r="O48" i="1"/>
  <c r="B48" i="1" s="1"/>
  <c r="O49" i="1"/>
  <c r="B49" i="1" s="1"/>
  <c r="O38" i="1"/>
  <c r="B38" i="1" s="1"/>
  <c r="O33" i="1"/>
  <c r="B33" i="1" s="1"/>
  <c r="O11" i="1"/>
  <c r="B11" i="1" s="1"/>
  <c r="O5" i="1"/>
  <c r="B5" i="1" s="1"/>
  <c r="O28" i="1"/>
  <c r="B28" i="1" s="1"/>
  <c r="O12" i="1"/>
  <c r="B12" i="1" s="1"/>
  <c r="O4" i="1"/>
  <c r="B4" i="1" s="1"/>
  <c r="O32" i="1"/>
  <c r="B32" i="1" s="1"/>
  <c r="O14" i="1"/>
  <c r="B14" i="1" s="1"/>
  <c r="O40" i="1"/>
  <c r="B40" i="1" s="1"/>
  <c r="O8" i="1"/>
  <c r="B8" i="1" s="1"/>
  <c r="O20" i="1"/>
  <c r="B20" i="1" s="1"/>
  <c r="O6" i="1"/>
  <c r="B6" i="1" s="1"/>
  <c r="O10" i="1"/>
  <c r="B10" i="1" s="1"/>
  <c r="O23" i="1"/>
  <c r="B23" i="1" s="1"/>
  <c r="O3" i="1"/>
  <c r="B3" i="1" s="1"/>
  <c r="O24" i="1"/>
  <c r="B24" i="1" s="1"/>
  <c r="O9" i="1"/>
  <c r="B9" i="1" s="1"/>
  <c r="O45" i="1"/>
  <c r="B45" i="1" s="1"/>
  <c r="G6" i="1"/>
  <c r="Q6" i="1" s="1"/>
  <c r="G3" i="1"/>
  <c r="Q3" i="1" s="1"/>
  <c r="D28" i="1"/>
  <c r="Q28" i="1" s="1"/>
  <c r="D31" i="1"/>
  <c r="Q31" i="1" s="1"/>
</calcChain>
</file>

<file path=xl/sharedStrings.xml><?xml version="1.0" encoding="utf-8"?>
<sst xmlns="http://schemas.openxmlformats.org/spreadsheetml/2006/main" count="858" uniqueCount="246">
  <si>
    <t>PLNU Shultz</t>
  </si>
  <si>
    <t>CBU Marmo</t>
  </si>
  <si>
    <t>CBU Zumaya</t>
  </si>
  <si>
    <t>PLNU Becker</t>
  </si>
  <si>
    <t>Rd1</t>
  </si>
  <si>
    <t>W</t>
  </si>
  <si>
    <t>pts</t>
  </si>
  <si>
    <t>judge</t>
  </si>
  <si>
    <t>Lake</t>
  </si>
  <si>
    <t>Elliott</t>
  </si>
  <si>
    <t>Rd2</t>
  </si>
  <si>
    <t>Finnegan</t>
  </si>
  <si>
    <t>Valdez</t>
  </si>
  <si>
    <t>CBU Phillips</t>
  </si>
  <si>
    <t>Storrer</t>
  </si>
  <si>
    <t>PLNU Gilbert</t>
  </si>
  <si>
    <t>Azusa Maderos</t>
  </si>
  <si>
    <t>Victorio</t>
  </si>
  <si>
    <t>CBU Younes</t>
  </si>
  <si>
    <t>PLNU Haas</t>
  </si>
  <si>
    <t>Rose</t>
  </si>
  <si>
    <t>KWU Powers</t>
  </si>
  <si>
    <t>Azusa Anderson</t>
  </si>
  <si>
    <t>B. Nishie</t>
  </si>
  <si>
    <t>CBU De Lao</t>
  </si>
  <si>
    <t>KWU Nave</t>
  </si>
  <si>
    <t>Ferguson</t>
  </si>
  <si>
    <t>Azusa Scherkenback</t>
  </si>
  <si>
    <t>PLNU Kjeldgaard</t>
  </si>
  <si>
    <t>B. Harmon</t>
  </si>
  <si>
    <t>Biola Hansen</t>
  </si>
  <si>
    <t>KWU Fowler</t>
  </si>
  <si>
    <t>Simmons</t>
  </si>
  <si>
    <t>PLNU West</t>
  </si>
  <si>
    <t>PLNU Niedhart</t>
  </si>
  <si>
    <t>M. Wickham</t>
  </si>
  <si>
    <t>KWU Grove</t>
  </si>
  <si>
    <t>KWU Lewis</t>
  </si>
  <si>
    <t>Bye</t>
  </si>
  <si>
    <t>May</t>
  </si>
  <si>
    <t>C. Wickham</t>
  </si>
  <si>
    <t>Cangelosi</t>
  </si>
  <si>
    <t>Rutledge</t>
  </si>
  <si>
    <t>R. Wickham</t>
  </si>
  <si>
    <t>Saulet</t>
  </si>
  <si>
    <t>G. Harmon</t>
  </si>
  <si>
    <t>W/L</t>
  </si>
  <si>
    <t>HPU Zambrano</t>
  </si>
  <si>
    <t>McCray</t>
  </si>
  <si>
    <t>Biola Roberts</t>
  </si>
  <si>
    <t>Whitworth Probus</t>
  </si>
  <si>
    <t>Sharples</t>
  </si>
  <si>
    <t>SPU Matsui</t>
  </si>
  <si>
    <t>HPU Eakin</t>
  </si>
  <si>
    <t>Forman</t>
  </si>
  <si>
    <t>Biola Hathaway</t>
  </si>
  <si>
    <t>Whitworth Korf</t>
  </si>
  <si>
    <t>cumberlands detherage</t>
  </si>
  <si>
    <t>Gardener</t>
  </si>
  <si>
    <t>NNU Sepeda</t>
  </si>
  <si>
    <t>KWU White</t>
  </si>
  <si>
    <t>R. Regan</t>
  </si>
  <si>
    <t>PLNU Valenzuela</t>
  </si>
  <si>
    <t>Biola Hernandez</t>
  </si>
  <si>
    <t>Quinn</t>
  </si>
  <si>
    <t>CCU Maruyama</t>
  </si>
  <si>
    <t>cumberlands jones</t>
  </si>
  <si>
    <t>Bryant</t>
  </si>
  <si>
    <t>Biola Wong</t>
  </si>
  <si>
    <t>PLNU Prieto</t>
  </si>
  <si>
    <t>Kammert</t>
  </si>
  <si>
    <t>NNU Jenson</t>
  </si>
  <si>
    <t>Davis</t>
  </si>
  <si>
    <t>Biola Yuen</t>
  </si>
  <si>
    <t>HPU Russell</t>
  </si>
  <si>
    <t>Milosch</t>
  </si>
  <si>
    <t>GC Espinoza</t>
  </si>
  <si>
    <t>Biola Majan</t>
  </si>
  <si>
    <t>Maxwell</t>
  </si>
  <si>
    <t>NNU Chinnell-Mateen</t>
  </si>
  <si>
    <t>Biola Gammariello</t>
  </si>
  <si>
    <t>Awakuni</t>
  </si>
  <si>
    <t>CCU Littleton</t>
  </si>
  <si>
    <t>NNU Kim</t>
  </si>
  <si>
    <t>Millar</t>
  </si>
  <si>
    <t>Whitworth Jacobs</t>
  </si>
  <si>
    <t>CCU Gordon</t>
  </si>
  <si>
    <t>Zumaya</t>
  </si>
  <si>
    <t>cumberlands mitchell</t>
  </si>
  <si>
    <t>GC Russell</t>
  </si>
  <si>
    <t>Freeman</t>
  </si>
  <si>
    <t>CCU Holmes</t>
  </si>
  <si>
    <t>SPU Ige</t>
  </si>
  <si>
    <t>PLNU Routson</t>
  </si>
  <si>
    <t>HIRED</t>
  </si>
  <si>
    <t>Beard</t>
  </si>
  <si>
    <t>Boes</t>
  </si>
  <si>
    <t>Fletcher</t>
  </si>
  <si>
    <t>cumberlands johnson</t>
  </si>
  <si>
    <t>Rawson</t>
  </si>
  <si>
    <t>Biola Sullivan</t>
  </si>
  <si>
    <t>Lennell</t>
  </si>
  <si>
    <t>Swanson</t>
  </si>
  <si>
    <t>Myzak</t>
  </si>
  <si>
    <t>CCU Erickson</t>
  </si>
  <si>
    <t>K. Nishie</t>
  </si>
  <si>
    <t>HPU Palmer</t>
  </si>
  <si>
    <t>Biola Sonson</t>
  </si>
  <si>
    <t>Musgrave</t>
  </si>
  <si>
    <t>Whitworth Neal</t>
  </si>
  <si>
    <t>Whitworth Tweet</t>
  </si>
  <si>
    <t>Schrauger</t>
  </si>
  <si>
    <t>CCU Schneider</t>
  </si>
  <si>
    <t>KWU Provo</t>
  </si>
  <si>
    <t>Adamson</t>
  </si>
  <si>
    <t>Biola Trueba</t>
  </si>
  <si>
    <t>Whitworth Davis</t>
  </si>
  <si>
    <t>Samens</t>
  </si>
  <si>
    <t>GC Sodikov</t>
  </si>
  <si>
    <t>SPU Rebbe</t>
  </si>
  <si>
    <t>Lamascus</t>
  </si>
  <si>
    <t>Biola Clarkson</t>
  </si>
  <si>
    <t>Biola Martinez</t>
  </si>
  <si>
    <t>Whitworth Dice</t>
  </si>
  <si>
    <t>Biola Wasson</t>
  </si>
  <si>
    <t>Whitworth Director</t>
  </si>
  <si>
    <t>Whitworth Barnes</t>
  </si>
  <si>
    <t>Turner</t>
  </si>
  <si>
    <t>Biola De Vight</t>
  </si>
  <si>
    <t>Whitworth Burnett</t>
  </si>
  <si>
    <t>Ludlam</t>
  </si>
  <si>
    <t>HPU Corley</t>
  </si>
  <si>
    <t>Whitworth Hoffmann</t>
  </si>
  <si>
    <t>Monson</t>
  </si>
  <si>
    <t>SPU Kissler</t>
  </si>
  <si>
    <t>GC Rotering</t>
  </si>
  <si>
    <t>Whitworth Ingram</t>
  </si>
  <si>
    <t>Biola Anderson</t>
  </si>
  <si>
    <t>Whitworth Garner</t>
  </si>
  <si>
    <t>cumberlands stoffle</t>
  </si>
  <si>
    <t>Loging</t>
  </si>
  <si>
    <t>SPU Van Dalen</t>
  </si>
  <si>
    <t>SPU La Belle</t>
  </si>
  <si>
    <t>HIRED CBU</t>
  </si>
  <si>
    <t>GC Kuykendall</t>
  </si>
  <si>
    <t>NNU Koberg</t>
  </si>
  <si>
    <t>KWU Benning</t>
  </si>
  <si>
    <t>Whitworth Sauter</t>
  </si>
  <si>
    <t>Richard</t>
  </si>
  <si>
    <t>CCU Scheffel</t>
  </si>
  <si>
    <t>CCU Brown</t>
  </si>
  <si>
    <t>Andrews</t>
  </si>
  <si>
    <t>KWU Maison</t>
  </si>
  <si>
    <t>Pepperdine Wijaya</t>
  </si>
  <si>
    <t>B. Regan</t>
  </si>
  <si>
    <t>Biola Tey</t>
  </si>
  <si>
    <t>Pepperdine Schoenberg</t>
  </si>
  <si>
    <t>Whitworth Kim</t>
  </si>
  <si>
    <t>CCU Cummings</t>
  </si>
  <si>
    <t>Whitworth Saracco</t>
  </si>
  <si>
    <t>GC Waldraff</t>
  </si>
  <si>
    <t>Biola Parker</t>
  </si>
  <si>
    <t>cumberlands kelley</t>
  </si>
  <si>
    <t>Whitworth Miller</t>
  </si>
  <si>
    <t>Whitworth Beidas</t>
  </si>
  <si>
    <t>Pepperdine Conrad</t>
  </si>
  <si>
    <t>Walsh</t>
  </si>
  <si>
    <t>Hall</t>
  </si>
  <si>
    <t>Minor</t>
  </si>
  <si>
    <t>Thomas</t>
  </si>
  <si>
    <t>NCCFI 2014</t>
  </si>
  <si>
    <t>OPEN NFA-LD</t>
  </si>
  <si>
    <t>Judge</t>
  </si>
  <si>
    <t>Room</t>
  </si>
  <si>
    <t>NOVICE NFA-LD</t>
  </si>
  <si>
    <t>Gomez</t>
  </si>
  <si>
    <t>Lazaro</t>
  </si>
  <si>
    <t>Busick</t>
  </si>
  <si>
    <t>Bell</t>
  </si>
  <si>
    <t>Lenell</t>
  </si>
  <si>
    <t>Boerger</t>
  </si>
  <si>
    <t>Ingram</t>
  </si>
  <si>
    <t>Rybold</t>
  </si>
  <si>
    <t>Dowd</t>
  </si>
  <si>
    <t>Rd3</t>
  </si>
  <si>
    <t>Dreher</t>
  </si>
  <si>
    <t>Lawter</t>
  </si>
  <si>
    <t>Brown</t>
  </si>
  <si>
    <t>C. Marse</t>
  </si>
  <si>
    <t>Gardner</t>
  </si>
  <si>
    <t>Rd4</t>
  </si>
  <si>
    <t>Green</t>
  </si>
  <si>
    <t>Congelosi</t>
  </si>
  <si>
    <t>McSweeney</t>
  </si>
  <si>
    <t>Points</t>
  </si>
  <si>
    <t>H/L</t>
  </si>
  <si>
    <t>Clear</t>
  </si>
  <si>
    <t>Total</t>
  </si>
  <si>
    <t>Clear*</t>
  </si>
  <si>
    <t>Recognized</t>
  </si>
  <si>
    <t>Finalist</t>
  </si>
  <si>
    <t>FLIP FOR SIDES</t>
  </si>
  <si>
    <t>Adjust</t>
  </si>
  <si>
    <t>Semifinalist</t>
  </si>
  <si>
    <t>Neuenschwander</t>
  </si>
  <si>
    <t>J. Neuenschwander</t>
  </si>
  <si>
    <t>Wins</t>
  </si>
  <si>
    <t>Bronze Round</t>
  </si>
  <si>
    <t>Open IPDA</t>
  </si>
  <si>
    <t xml:space="preserve">Draw: </t>
  </si>
  <si>
    <t>Start:</t>
  </si>
  <si>
    <t>All teams flip for sides</t>
  </si>
  <si>
    <t>Draw in Ballroom A</t>
  </si>
  <si>
    <t>CC Meeting Room 1</t>
  </si>
  <si>
    <t>CC Meeting Room 2</t>
  </si>
  <si>
    <t>CC Meeting Room 3</t>
  </si>
  <si>
    <t>CC Meeting Room 4</t>
  </si>
  <si>
    <t>CC Meeting Room 5</t>
  </si>
  <si>
    <t>CC Meeting Room 6</t>
  </si>
  <si>
    <t>CC Meeting Room 7</t>
  </si>
  <si>
    <t>Novice IPDA</t>
  </si>
  <si>
    <t>CC Meeting Room 8</t>
  </si>
  <si>
    <t>CC Meeting Room 9</t>
  </si>
  <si>
    <t>CC Meeting Room 10</t>
  </si>
  <si>
    <t>Barnes advances</t>
  </si>
  <si>
    <t>Tweet advances</t>
  </si>
  <si>
    <t>Hyatt Meeting Room 1</t>
  </si>
  <si>
    <t>Hyatt Meeting Room 2</t>
  </si>
  <si>
    <t>SEMIFINALS</t>
  </si>
  <si>
    <t>Judges</t>
  </si>
  <si>
    <t>*</t>
  </si>
  <si>
    <t>Judges: Announce Results In-round</t>
  </si>
  <si>
    <t>J. Ingram</t>
  </si>
  <si>
    <t>Gold/Silver</t>
  </si>
  <si>
    <r>
      <t xml:space="preserve">Judges: </t>
    </r>
    <r>
      <rPr>
        <b/>
        <sz val="18"/>
        <color rgb="FFFF0000"/>
        <rFont val="Calibri"/>
        <family val="2"/>
        <scheme val="minor"/>
      </rPr>
      <t>DO NOT ANNOUNCE</t>
    </r>
  </si>
  <si>
    <t>FINALS</t>
  </si>
  <si>
    <t>Flip for Sides</t>
  </si>
  <si>
    <t>*Pulled up to complete bracket</t>
  </si>
  <si>
    <t>3--0</t>
  </si>
  <si>
    <t>2--1</t>
  </si>
  <si>
    <t>Gold - Top Seed</t>
  </si>
  <si>
    <t>No debate</t>
  </si>
  <si>
    <t>Roth</t>
  </si>
  <si>
    <t>GOLD</t>
  </si>
  <si>
    <t>SILVER</t>
  </si>
  <si>
    <t>CHAMPION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</si>
</sst>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Fill="1" applyBorder="1"/>
    <xf numFmtId="0" fontId="1" fillId="2" borderId="1" xfId="0" applyFont="1" applyFill="1" applyBorder="1"/>
    <xf numFmtId="0" fontId="0" fillId="0" borderId="2" xfId="0" applyFill="1" applyBorder="1"/>
    <xf numFmtId="0" fontId="0" fillId="0" borderId="0" xfId="0" applyBorder="1"/>
    <xf numFmtId="0" fontId="2" fillId="0" borderId="0" xfId="0" applyFont="1"/>
    <xf numFmtId="0" fontId="3" fillId="0" borderId="0" xfId="0" applyFont="1"/>
    <xf numFmtId="0" fontId="3" fillId="0" borderId="0" xfId="0" applyFont="1" applyFill="1" applyBorder="1"/>
    <xf numFmtId="0" fontId="3" fillId="0" borderId="0" xfId="0" applyFont="1" applyBorder="1"/>
    <xf numFmtId="0" fontId="0" fillId="0" borderId="0" xfId="0" applyFill="1" applyBorder="1"/>
    <xf numFmtId="0" fontId="0" fillId="0" borderId="3" xfId="0" applyFill="1" applyBorder="1"/>
    <xf numFmtId="0" fontId="0" fillId="2" borderId="0" xfId="0" applyFill="1"/>
    <xf numFmtId="0" fontId="0" fillId="0" borderId="4" xfId="0" applyBorder="1"/>
    <xf numFmtId="0" fontId="0" fillId="2" borderId="0" xfId="0" applyFill="1" applyBorder="1"/>
    <xf numFmtId="2" fontId="0" fillId="0" borderId="0" xfId="0" applyNumberFormat="1"/>
    <xf numFmtId="0" fontId="0" fillId="0" borderId="2" xfId="0" applyBorder="1"/>
    <xf numFmtId="0" fontId="5" fillId="0" borderId="0" xfId="0" applyFont="1"/>
    <xf numFmtId="0" fontId="5" fillId="0" borderId="0" xfId="0" applyFont="1" applyAlignment="1">
      <alignment horizontal="right"/>
    </xf>
    <xf numFmtId="20" fontId="5" fillId="0" borderId="0" xfId="0" applyNumberFormat="1" applyFont="1" applyAlignment="1">
      <alignment horizontal="left"/>
    </xf>
    <xf numFmtId="0" fontId="5" fillId="2" borderId="0" xfId="0" applyFont="1" applyFill="1"/>
    <xf numFmtId="0" fontId="5" fillId="0" borderId="0" xfId="0" applyFont="1" applyBorder="1"/>
    <xf numFmtId="0" fontId="5" fillId="0" borderId="0" xfId="0" applyFont="1" applyFill="1" applyBorder="1"/>
    <xf numFmtId="0" fontId="5" fillId="0" borderId="0" xfId="0" applyFont="1" applyAlignment="1">
      <alignment horizontal="center"/>
    </xf>
    <xf numFmtId="0" fontId="6" fillId="0" borderId="0" xfId="0" applyFont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4" fillId="0" borderId="0" xfId="0" applyFont="1" applyFill="1" applyBorder="1"/>
    <xf numFmtId="0" fontId="4" fillId="0" borderId="0" xfId="0" applyFont="1" applyBorder="1"/>
    <xf numFmtId="0" fontId="8" fillId="0" borderId="0" xfId="0" applyFont="1"/>
    <xf numFmtId="0" fontId="9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Fill="1" applyBorder="1" applyAlignment="1">
      <alignment horizontal="left"/>
    </xf>
    <xf numFmtId="0" fontId="4" fillId="0" borderId="0" xfId="0" applyFont="1"/>
    <xf numFmtId="0" fontId="5" fillId="0" borderId="0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0"/>
  <sheetViews>
    <sheetView workbookViewId="0">
      <pane xSplit="1" ySplit="2" topLeftCell="B9" activePane="bottomRight" state="frozen"/>
      <selection pane="topRight" activeCell="B1" sqref="B1"/>
      <selection pane="bottomLeft" activeCell="A3" sqref="A3"/>
      <selection pane="bottomRight" activeCell="A22" sqref="A22"/>
    </sheetView>
  </sheetViews>
  <sheetFormatPr defaultRowHeight="15" x14ac:dyDescent="0.25"/>
  <cols>
    <col min="1" max="1" width="22.7109375" bestFit="1" customWidth="1"/>
    <col min="2" max="2" width="22.7109375" customWidth="1"/>
    <col min="5" max="5" width="11.28515625" bestFit="1" customWidth="1"/>
    <col min="8" max="8" width="10.140625" bestFit="1" customWidth="1"/>
    <col min="11" max="11" width="10.28515625" bestFit="1" customWidth="1"/>
    <col min="14" max="14" width="11.28515625" bestFit="1" customWidth="1"/>
    <col min="20" max="20" width="3" bestFit="1" customWidth="1"/>
    <col min="21" max="21" width="20.140625" bestFit="1" customWidth="1"/>
    <col min="22" max="22" width="11.140625" bestFit="1" customWidth="1"/>
    <col min="23" max="23" width="28.140625" bestFit="1" customWidth="1"/>
    <col min="25" max="25" width="32.7109375" bestFit="1" customWidth="1"/>
    <col min="26" max="26" width="29.28515625" bestFit="1" customWidth="1"/>
    <col min="27" max="27" width="36.140625" customWidth="1"/>
    <col min="28" max="28" width="15.85546875" customWidth="1"/>
    <col min="30" max="30" width="32.7109375" bestFit="1" customWidth="1"/>
    <col min="31" max="31" width="32.140625" bestFit="1" customWidth="1"/>
    <col min="32" max="32" width="29.5703125" bestFit="1" customWidth="1"/>
    <col min="33" max="33" width="13.5703125" bestFit="1" customWidth="1"/>
  </cols>
  <sheetData>
    <row r="1" spans="1:34" ht="23.25" x14ac:dyDescent="0.35">
      <c r="A1" s="1"/>
      <c r="B1" s="1"/>
      <c r="C1" s="1" t="s">
        <v>4</v>
      </c>
      <c r="D1" s="1"/>
      <c r="E1" s="1"/>
      <c r="F1" s="1" t="s">
        <v>10</v>
      </c>
      <c r="G1" s="1"/>
      <c r="H1" s="1"/>
      <c r="I1" s="1" t="s">
        <v>184</v>
      </c>
      <c r="J1" s="1"/>
      <c r="K1" s="1"/>
      <c r="L1" s="1" t="s">
        <v>190</v>
      </c>
      <c r="M1" s="1"/>
      <c r="N1" s="1"/>
      <c r="P1" t="s">
        <v>195</v>
      </c>
      <c r="Q1" t="s">
        <v>197</v>
      </c>
      <c r="Y1" s="38" t="s">
        <v>170</v>
      </c>
      <c r="Z1" s="38"/>
      <c r="AA1" s="38"/>
      <c r="AB1" s="38"/>
      <c r="AD1" s="38" t="s">
        <v>170</v>
      </c>
      <c r="AE1" s="38"/>
      <c r="AF1" s="38"/>
      <c r="AG1" s="38"/>
    </row>
    <row r="2" spans="1:34" ht="23.25" x14ac:dyDescent="0.35">
      <c r="A2" s="1"/>
      <c r="B2" s="1"/>
      <c r="C2" s="1" t="s">
        <v>5</v>
      </c>
      <c r="D2" s="1" t="s">
        <v>6</v>
      </c>
      <c r="E2" s="1" t="s">
        <v>7</v>
      </c>
      <c r="F2" s="1" t="s">
        <v>5</v>
      </c>
      <c r="G2" s="1" t="s">
        <v>6</v>
      </c>
      <c r="H2" s="1" t="s">
        <v>7</v>
      </c>
      <c r="I2" s="1" t="s">
        <v>5</v>
      </c>
      <c r="J2" s="1" t="s">
        <v>6</v>
      </c>
      <c r="K2" s="1" t="s">
        <v>7</v>
      </c>
      <c r="L2" s="1" t="s">
        <v>5</v>
      </c>
      <c r="M2" s="1" t="s">
        <v>6</v>
      </c>
      <c r="N2" s="1" t="s">
        <v>7</v>
      </c>
      <c r="O2" s="5" t="s">
        <v>46</v>
      </c>
      <c r="P2" s="5" t="s">
        <v>194</v>
      </c>
      <c r="Q2" s="5" t="s">
        <v>194</v>
      </c>
      <c r="Y2" s="38" t="s">
        <v>208</v>
      </c>
      <c r="Z2" s="38"/>
      <c r="AA2" s="38"/>
      <c r="AB2" s="38"/>
      <c r="AD2" s="38" t="s">
        <v>208</v>
      </c>
      <c r="AE2" s="38"/>
      <c r="AF2" s="38"/>
      <c r="AG2" s="38"/>
    </row>
    <row r="3" spans="1:34" ht="23.25" x14ac:dyDescent="0.35">
      <c r="A3" s="1" t="s">
        <v>159</v>
      </c>
      <c r="B3" s="1">
        <f>O3</f>
        <v>4</v>
      </c>
      <c r="C3" s="1">
        <v>1</v>
      </c>
      <c r="D3" s="1">
        <v>30</v>
      </c>
      <c r="E3" s="1" t="s">
        <v>12</v>
      </c>
      <c r="F3" s="1">
        <v>1</v>
      </c>
      <c r="G3" s="2">
        <f>AVERAGE(D3,J3,M3)</f>
        <v>29</v>
      </c>
      <c r="H3" s="1" t="s">
        <v>38</v>
      </c>
      <c r="I3" s="5">
        <v>1</v>
      </c>
      <c r="J3" s="5">
        <v>28</v>
      </c>
      <c r="K3" t="s">
        <v>140</v>
      </c>
      <c r="L3">
        <v>1</v>
      </c>
      <c r="M3">
        <v>29</v>
      </c>
      <c r="N3" t="s">
        <v>8</v>
      </c>
      <c r="O3">
        <f t="shared" ref="O3:O50" si="0">SUM(C3,F3,I3,L3)</f>
        <v>4</v>
      </c>
      <c r="P3">
        <v>58</v>
      </c>
      <c r="Q3">
        <f t="shared" ref="Q3:Q50" si="1">SUM(D3,G3,J3,M3)</f>
        <v>116</v>
      </c>
      <c r="R3">
        <v>1</v>
      </c>
      <c r="T3">
        <v>1</v>
      </c>
      <c r="U3" s="1" t="s">
        <v>159</v>
      </c>
      <c r="V3" t="s">
        <v>196</v>
      </c>
      <c r="Y3" s="38" t="s">
        <v>207</v>
      </c>
      <c r="Z3" s="38"/>
      <c r="AA3" s="38"/>
      <c r="AB3" s="38"/>
      <c r="AD3" s="38" t="s">
        <v>233</v>
      </c>
      <c r="AE3" s="38"/>
      <c r="AF3" s="38"/>
      <c r="AG3" s="38"/>
    </row>
    <row r="4" spans="1:34" ht="23.25" x14ac:dyDescent="0.35">
      <c r="A4" s="1" t="s">
        <v>116</v>
      </c>
      <c r="B4" s="1">
        <f t="shared" ref="B4:B6" si="2">O4</f>
        <v>4</v>
      </c>
      <c r="C4" s="1">
        <v>1</v>
      </c>
      <c r="D4" s="1">
        <v>28</v>
      </c>
      <c r="E4" s="1" t="s">
        <v>117</v>
      </c>
      <c r="F4" s="1">
        <v>1</v>
      </c>
      <c r="G4" s="1">
        <v>30</v>
      </c>
      <c r="H4" s="1" t="s">
        <v>127</v>
      </c>
      <c r="I4" s="5">
        <v>1</v>
      </c>
      <c r="J4" s="5">
        <v>27</v>
      </c>
      <c r="K4" t="s">
        <v>90</v>
      </c>
      <c r="L4">
        <v>1</v>
      </c>
      <c r="M4">
        <v>28</v>
      </c>
      <c r="N4" t="s">
        <v>192</v>
      </c>
      <c r="O4">
        <f t="shared" si="0"/>
        <v>4</v>
      </c>
      <c r="P4">
        <v>56</v>
      </c>
      <c r="Q4">
        <f t="shared" si="1"/>
        <v>113</v>
      </c>
      <c r="R4">
        <v>2</v>
      </c>
      <c r="T4">
        <v>2</v>
      </c>
      <c r="U4" s="1" t="s">
        <v>116</v>
      </c>
      <c r="V4" t="s">
        <v>196</v>
      </c>
      <c r="Y4" s="24"/>
      <c r="Z4" s="24"/>
      <c r="AA4" s="24"/>
      <c r="AB4" s="24"/>
      <c r="AD4" s="24"/>
      <c r="AE4" s="24"/>
      <c r="AF4" s="24"/>
      <c r="AG4" s="24"/>
    </row>
    <row r="5" spans="1:34" ht="23.25" x14ac:dyDescent="0.35">
      <c r="A5" s="1" t="s">
        <v>126</v>
      </c>
      <c r="B5" s="1">
        <f t="shared" si="2"/>
        <v>4</v>
      </c>
      <c r="C5" s="1">
        <v>1</v>
      </c>
      <c r="D5" s="1">
        <v>25</v>
      </c>
      <c r="E5" s="1" t="s">
        <v>127</v>
      </c>
      <c r="F5" s="1">
        <v>1</v>
      </c>
      <c r="G5" s="1">
        <v>30</v>
      </c>
      <c r="H5" s="1" t="s">
        <v>75</v>
      </c>
      <c r="I5" s="5">
        <v>1</v>
      </c>
      <c r="J5" s="5">
        <v>27</v>
      </c>
      <c r="K5" t="s">
        <v>32</v>
      </c>
      <c r="L5">
        <v>1</v>
      </c>
      <c r="M5">
        <v>28.5</v>
      </c>
      <c r="N5" t="s">
        <v>111</v>
      </c>
      <c r="O5">
        <f t="shared" si="0"/>
        <v>4</v>
      </c>
      <c r="P5">
        <v>55.5</v>
      </c>
      <c r="Q5">
        <f t="shared" si="1"/>
        <v>110.5</v>
      </c>
      <c r="R5">
        <v>3</v>
      </c>
      <c r="T5">
        <v>3</v>
      </c>
      <c r="U5" s="1" t="s">
        <v>126</v>
      </c>
      <c r="V5" t="s">
        <v>196</v>
      </c>
      <c r="Y5" s="19" t="s">
        <v>209</v>
      </c>
      <c r="Z5" s="20">
        <v>0.38541666666666669</v>
      </c>
      <c r="AA5" s="18"/>
      <c r="AB5" s="18"/>
      <c r="AD5" s="19" t="s">
        <v>209</v>
      </c>
      <c r="AE5" s="20">
        <v>0.52083333333333337</v>
      </c>
      <c r="AF5" s="18"/>
      <c r="AG5" s="18"/>
    </row>
    <row r="6" spans="1:34" ht="23.25" x14ac:dyDescent="0.35">
      <c r="A6" s="1" t="s">
        <v>157</v>
      </c>
      <c r="B6" s="1">
        <f t="shared" si="2"/>
        <v>4</v>
      </c>
      <c r="C6" s="1">
        <v>1</v>
      </c>
      <c r="D6" s="1">
        <v>22</v>
      </c>
      <c r="E6" s="1" t="s">
        <v>101</v>
      </c>
      <c r="F6" s="1">
        <v>1</v>
      </c>
      <c r="G6" s="2">
        <f>AVERAGE(D6,J6,M6)</f>
        <v>25</v>
      </c>
      <c r="H6" s="1" t="s">
        <v>38</v>
      </c>
      <c r="I6" s="5">
        <v>1</v>
      </c>
      <c r="J6" s="5">
        <v>24</v>
      </c>
      <c r="K6" t="s">
        <v>39</v>
      </c>
      <c r="L6">
        <v>1</v>
      </c>
      <c r="M6">
        <v>29</v>
      </c>
      <c r="N6" t="s">
        <v>17</v>
      </c>
      <c r="O6">
        <f t="shared" si="0"/>
        <v>4</v>
      </c>
      <c r="P6">
        <v>49</v>
      </c>
      <c r="Q6">
        <f t="shared" si="1"/>
        <v>100</v>
      </c>
      <c r="R6">
        <v>4</v>
      </c>
      <c r="T6">
        <v>4</v>
      </c>
      <c r="U6" s="1" t="s">
        <v>157</v>
      </c>
      <c r="V6" t="s">
        <v>196</v>
      </c>
      <c r="Y6" s="19" t="s">
        <v>210</v>
      </c>
      <c r="Z6" s="20">
        <v>0.40625</v>
      </c>
      <c r="AA6" s="18"/>
      <c r="AB6" s="18"/>
      <c r="AD6" s="19" t="s">
        <v>210</v>
      </c>
      <c r="AE6" s="20">
        <v>4.1666666666666664E-2</v>
      </c>
      <c r="AF6" s="18"/>
      <c r="AG6" s="18"/>
    </row>
    <row r="7" spans="1:34" ht="23.25" x14ac:dyDescent="0.35">
      <c r="A7" s="1" t="s">
        <v>152</v>
      </c>
      <c r="B7" s="1">
        <f t="shared" ref="B7:B50" si="3">O7</f>
        <v>3</v>
      </c>
      <c r="C7" s="1">
        <v>1</v>
      </c>
      <c r="D7" s="1">
        <v>30</v>
      </c>
      <c r="E7" s="1" t="s">
        <v>151</v>
      </c>
      <c r="F7" s="1">
        <v>1</v>
      </c>
      <c r="G7" s="1">
        <v>28</v>
      </c>
      <c r="H7" s="1" t="s">
        <v>154</v>
      </c>
      <c r="I7" s="5">
        <v>0</v>
      </c>
      <c r="J7" s="5">
        <v>29</v>
      </c>
      <c r="K7" t="s">
        <v>75</v>
      </c>
      <c r="L7">
        <v>1</v>
      </c>
      <c r="M7">
        <v>29</v>
      </c>
      <c r="N7" t="s">
        <v>178</v>
      </c>
      <c r="O7">
        <f t="shared" si="0"/>
        <v>3</v>
      </c>
      <c r="P7">
        <v>58</v>
      </c>
      <c r="Q7">
        <f t="shared" si="1"/>
        <v>116</v>
      </c>
      <c r="R7">
        <v>5</v>
      </c>
      <c r="T7">
        <v>5</v>
      </c>
      <c r="U7" s="1" t="s">
        <v>152</v>
      </c>
      <c r="V7" t="s">
        <v>196</v>
      </c>
      <c r="Y7" s="18"/>
      <c r="Z7" s="18"/>
      <c r="AA7" s="18"/>
      <c r="AB7" s="18"/>
      <c r="AD7" s="18"/>
      <c r="AE7" s="18"/>
      <c r="AF7" s="18"/>
      <c r="AG7" s="18"/>
    </row>
    <row r="8" spans="1:34" ht="23.25" x14ac:dyDescent="0.35">
      <c r="A8" s="1" t="s">
        <v>132</v>
      </c>
      <c r="B8" s="1">
        <f t="shared" si="3"/>
        <v>3</v>
      </c>
      <c r="C8" s="1">
        <v>1</v>
      </c>
      <c r="D8" s="1">
        <v>29</v>
      </c>
      <c r="E8" s="1" t="s">
        <v>133</v>
      </c>
      <c r="F8" s="1">
        <v>1</v>
      </c>
      <c r="G8" s="1">
        <v>29</v>
      </c>
      <c r="H8" s="1" t="s">
        <v>23</v>
      </c>
      <c r="I8" s="5">
        <v>1</v>
      </c>
      <c r="J8" s="5">
        <v>30</v>
      </c>
      <c r="K8" t="s">
        <v>75</v>
      </c>
      <c r="L8">
        <v>0</v>
      </c>
      <c r="M8">
        <v>28</v>
      </c>
      <c r="N8" t="s">
        <v>191</v>
      </c>
      <c r="O8">
        <f t="shared" si="0"/>
        <v>3</v>
      </c>
      <c r="P8">
        <v>58</v>
      </c>
      <c r="Q8">
        <f t="shared" si="1"/>
        <v>116</v>
      </c>
      <c r="R8">
        <v>6</v>
      </c>
      <c r="T8">
        <v>6</v>
      </c>
      <c r="U8" s="1" t="s">
        <v>132</v>
      </c>
      <c r="V8" t="s">
        <v>196</v>
      </c>
      <c r="Y8" s="21" t="s">
        <v>211</v>
      </c>
      <c r="Z8" s="18" t="s">
        <v>212</v>
      </c>
      <c r="AA8" s="37" t="s">
        <v>231</v>
      </c>
      <c r="AB8" s="37"/>
      <c r="AD8" s="21" t="s">
        <v>211</v>
      </c>
      <c r="AE8" s="18" t="s">
        <v>212</v>
      </c>
      <c r="AF8" s="37" t="s">
        <v>234</v>
      </c>
      <c r="AG8" s="37"/>
    </row>
    <row r="9" spans="1:34" ht="23.25" x14ac:dyDescent="0.35">
      <c r="A9" s="1" t="s">
        <v>110</v>
      </c>
      <c r="B9" s="1">
        <f t="shared" si="3"/>
        <v>3</v>
      </c>
      <c r="C9" s="1">
        <v>0</v>
      </c>
      <c r="D9" s="1">
        <v>29</v>
      </c>
      <c r="E9" s="1" t="s">
        <v>111</v>
      </c>
      <c r="F9" s="1">
        <v>1</v>
      </c>
      <c r="G9" s="1">
        <v>29</v>
      </c>
      <c r="H9" s="1" t="s">
        <v>169</v>
      </c>
      <c r="I9" s="5">
        <v>1</v>
      </c>
      <c r="J9" s="5">
        <v>30</v>
      </c>
      <c r="K9" t="s">
        <v>168</v>
      </c>
      <c r="L9">
        <v>1</v>
      </c>
      <c r="M9">
        <v>27</v>
      </c>
      <c r="N9" t="s">
        <v>64</v>
      </c>
      <c r="O9">
        <f t="shared" si="0"/>
        <v>3</v>
      </c>
      <c r="P9">
        <v>58</v>
      </c>
      <c r="Q9">
        <f t="shared" si="1"/>
        <v>115</v>
      </c>
      <c r="R9">
        <v>7</v>
      </c>
      <c r="T9">
        <v>7</v>
      </c>
      <c r="U9" s="1" t="s">
        <v>110</v>
      </c>
      <c r="V9" t="s">
        <v>196</v>
      </c>
      <c r="Y9" s="18"/>
      <c r="Z9" s="18"/>
      <c r="AA9" s="18" t="s">
        <v>173</v>
      </c>
      <c r="AB9" s="18" t="s">
        <v>172</v>
      </c>
      <c r="AD9" s="18" t="s">
        <v>244</v>
      </c>
      <c r="AE9" s="18" t="s">
        <v>243</v>
      </c>
      <c r="AF9" s="18" t="s">
        <v>173</v>
      </c>
      <c r="AG9" s="18" t="s">
        <v>229</v>
      </c>
    </row>
    <row r="10" spans="1:34" ht="23.25" x14ac:dyDescent="0.35">
      <c r="A10" s="1" t="s">
        <v>163</v>
      </c>
      <c r="B10" s="1">
        <f t="shared" si="3"/>
        <v>3</v>
      </c>
      <c r="C10" s="1">
        <v>0</v>
      </c>
      <c r="D10" s="1">
        <v>21</v>
      </c>
      <c r="E10" s="1" t="s">
        <v>40</v>
      </c>
      <c r="F10" s="1">
        <v>1</v>
      </c>
      <c r="G10" s="1">
        <v>29</v>
      </c>
      <c r="H10" s="1" t="s">
        <v>111</v>
      </c>
      <c r="I10" s="12">
        <v>1</v>
      </c>
      <c r="J10" s="12">
        <v>30</v>
      </c>
      <c r="K10" t="s">
        <v>14</v>
      </c>
      <c r="L10">
        <v>1</v>
      </c>
      <c r="M10">
        <v>29</v>
      </c>
      <c r="N10" t="s">
        <v>120</v>
      </c>
      <c r="O10">
        <f t="shared" si="0"/>
        <v>3</v>
      </c>
      <c r="P10">
        <v>58</v>
      </c>
      <c r="Q10">
        <f t="shared" si="1"/>
        <v>109</v>
      </c>
      <c r="R10">
        <v>8</v>
      </c>
      <c r="T10">
        <v>8</v>
      </c>
      <c r="U10" s="1" t="s">
        <v>163</v>
      </c>
      <c r="V10" t="s">
        <v>196</v>
      </c>
      <c r="Y10" s="25" t="s">
        <v>159</v>
      </c>
      <c r="Z10" s="22" t="s">
        <v>145</v>
      </c>
      <c r="AA10" s="23" t="s">
        <v>213</v>
      </c>
      <c r="AB10" s="18" t="s">
        <v>20</v>
      </c>
      <c r="AD10" s="22" t="s">
        <v>126</v>
      </c>
      <c r="AE10" s="25" t="s">
        <v>161</v>
      </c>
      <c r="AF10" s="23" t="s">
        <v>213</v>
      </c>
      <c r="AG10" s="33" t="s">
        <v>169</v>
      </c>
      <c r="AH10" s="18" t="s">
        <v>230</v>
      </c>
    </row>
    <row r="11" spans="1:34" ht="23.25" x14ac:dyDescent="0.35">
      <c r="A11" s="1" t="s">
        <v>141</v>
      </c>
      <c r="B11" s="1">
        <f t="shared" si="3"/>
        <v>3</v>
      </c>
      <c r="C11" s="1">
        <v>1</v>
      </c>
      <c r="D11" s="1">
        <v>28</v>
      </c>
      <c r="E11" s="1" t="s">
        <v>140</v>
      </c>
      <c r="F11" s="1">
        <v>0</v>
      </c>
      <c r="G11" s="1">
        <v>28</v>
      </c>
      <c r="H11" s="1" t="s">
        <v>26</v>
      </c>
      <c r="I11" s="5">
        <v>1</v>
      </c>
      <c r="J11" s="5">
        <v>29</v>
      </c>
      <c r="K11" t="s">
        <v>29</v>
      </c>
      <c r="L11">
        <v>1</v>
      </c>
      <c r="M11">
        <v>30</v>
      </c>
      <c r="N11" t="s">
        <v>127</v>
      </c>
      <c r="O11">
        <f t="shared" si="0"/>
        <v>3</v>
      </c>
      <c r="P11">
        <v>57</v>
      </c>
      <c r="Q11">
        <f t="shared" si="1"/>
        <v>115</v>
      </c>
      <c r="R11">
        <v>9</v>
      </c>
      <c r="T11">
        <v>9</v>
      </c>
      <c r="U11" s="1" t="s">
        <v>141</v>
      </c>
      <c r="V11" t="s">
        <v>196</v>
      </c>
      <c r="Y11" s="22" t="s">
        <v>116</v>
      </c>
      <c r="Z11" s="25" t="s">
        <v>161</v>
      </c>
      <c r="AA11" s="23" t="s">
        <v>214</v>
      </c>
      <c r="AB11" s="18" t="s">
        <v>72</v>
      </c>
      <c r="AD11" s="22"/>
      <c r="AE11" s="22" t="s">
        <v>238</v>
      </c>
      <c r="AF11" s="23"/>
      <c r="AG11" s="33" t="s">
        <v>101</v>
      </c>
    </row>
    <row r="12" spans="1:34" ht="23.25" x14ac:dyDescent="0.35">
      <c r="A12" s="1" t="s">
        <v>129</v>
      </c>
      <c r="B12" s="1">
        <f t="shared" si="3"/>
        <v>3</v>
      </c>
      <c r="C12" s="1">
        <v>1</v>
      </c>
      <c r="D12" s="1">
        <v>27</v>
      </c>
      <c r="E12" s="1" t="s">
        <v>130</v>
      </c>
      <c r="F12" s="1">
        <v>0</v>
      </c>
      <c r="G12" s="1">
        <v>28</v>
      </c>
      <c r="H12" s="1" t="s">
        <v>81</v>
      </c>
      <c r="I12" s="5">
        <v>1</v>
      </c>
      <c r="J12" s="5">
        <v>29</v>
      </c>
      <c r="K12" t="s">
        <v>64</v>
      </c>
      <c r="L12">
        <v>1</v>
      </c>
      <c r="M12">
        <v>29</v>
      </c>
      <c r="N12" t="s">
        <v>102</v>
      </c>
      <c r="O12">
        <f t="shared" si="0"/>
        <v>3</v>
      </c>
      <c r="P12">
        <v>57</v>
      </c>
      <c r="Q12">
        <f t="shared" si="1"/>
        <v>113</v>
      </c>
      <c r="R12">
        <v>10</v>
      </c>
      <c r="T12">
        <v>10</v>
      </c>
      <c r="U12" s="1" t="s">
        <v>129</v>
      </c>
      <c r="V12" t="s">
        <v>196</v>
      </c>
      <c r="Y12" s="25" t="s">
        <v>126</v>
      </c>
      <c r="Z12" s="22" t="s">
        <v>125</v>
      </c>
      <c r="AA12" s="36" t="s">
        <v>224</v>
      </c>
      <c r="AB12" s="36"/>
      <c r="AD12" s="22"/>
      <c r="AE12" s="22"/>
      <c r="AF12" s="23"/>
      <c r="AG12" s="33" t="s">
        <v>154</v>
      </c>
    </row>
    <row r="13" spans="1:34" ht="23.25" x14ac:dyDescent="0.35">
      <c r="A13" s="1" t="s">
        <v>112</v>
      </c>
      <c r="B13" s="1">
        <f t="shared" si="3"/>
        <v>3</v>
      </c>
      <c r="C13" s="1">
        <v>1</v>
      </c>
      <c r="D13" s="1">
        <v>28</v>
      </c>
      <c r="E13" s="1" t="s">
        <v>111</v>
      </c>
      <c r="F13" s="1">
        <v>0</v>
      </c>
      <c r="G13" s="1">
        <v>28</v>
      </c>
      <c r="H13" s="1" t="s">
        <v>29</v>
      </c>
      <c r="I13" s="5">
        <v>1</v>
      </c>
      <c r="J13" s="5">
        <v>30</v>
      </c>
      <c r="K13" t="s">
        <v>127</v>
      </c>
      <c r="L13">
        <v>1</v>
      </c>
      <c r="M13">
        <v>27</v>
      </c>
      <c r="N13" t="s">
        <v>45</v>
      </c>
      <c r="O13">
        <f t="shared" si="0"/>
        <v>3</v>
      </c>
      <c r="P13">
        <v>56</v>
      </c>
      <c r="Q13">
        <f t="shared" si="1"/>
        <v>113</v>
      </c>
      <c r="R13">
        <v>11</v>
      </c>
      <c r="T13">
        <v>11</v>
      </c>
      <c r="U13" s="1" t="s">
        <v>112</v>
      </c>
      <c r="V13" t="s">
        <v>196</v>
      </c>
      <c r="Y13" s="25" t="s">
        <v>157</v>
      </c>
      <c r="Z13" s="22" t="s">
        <v>112</v>
      </c>
      <c r="AA13" s="23" t="s">
        <v>216</v>
      </c>
      <c r="AB13" s="18" t="s">
        <v>140</v>
      </c>
      <c r="AD13" s="18" t="s">
        <v>244</v>
      </c>
      <c r="AE13" s="23" t="s">
        <v>243</v>
      </c>
      <c r="AG13" s="33"/>
    </row>
    <row r="14" spans="1:34" ht="23.25" x14ac:dyDescent="0.35">
      <c r="A14" s="1" t="s">
        <v>125</v>
      </c>
      <c r="B14" s="1">
        <f t="shared" si="3"/>
        <v>3</v>
      </c>
      <c r="C14" s="1">
        <v>1</v>
      </c>
      <c r="D14" s="1">
        <v>29</v>
      </c>
      <c r="E14" s="1" t="s">
        <v>102</v>
      </c>
      <c r="F14" s="1">
        <v>1</v>
      </c>
      <c r="G14" s="1">
        <v>30</v>
      </c>
      <c r="H14" s="1" t="s">
        <v>120</v>
      </c>
      <c r="I14" s="5">
        <v>1</v>
      </c>
      <c r="J14" s="5">
        <v>26</v>
      </c>
      <c r="K14" t="s">
        <v>175</v>
      </c>
      <c r="L14">
        <v>0</v>
      </c>
      <c r="M14">
        <v>25</v>
      </c>
      <c r="N14" t="s">
        <v>44</v>
      </c>
      <c r="O14">
        <f t="shared" si="0"/>
        <v>3</v>
      </c>
      <c r="P14">
        <v>55</v>
      </c>
      <c r="Q14">
        <f t="shared" si="1"/>
        <v>110</v>
      </c>
      <c r="R14">
        <v>12</v>
      </c>
      <c r="T14">
        <v>12</v>
      </c>
      <c r="U14" s="1" t="s">
        <v>125</v>
      </c>
      <c r="V14" t="s">
        <v>196</v>
      </c>
      <c r="Y14" s="25" t="s">
        <v>152</v>
      </c>
      <c r="Z14" s="22" t="s">
        <v>129</v>
      </c>
      <c r="AA14" s="23" t="s">
        <v>217</v>
      </c>
      <c r="AB14" s="18" t="s">
        <v>130</v>
      </c>
      <c r="AD14" s="22" t="s">
        <v>152</v>
      </c>
      <c r="AE14" s="25" t="s">
        <v>132</v>
      </c>
      <c r="AF14" s="23" t="s">
        <v>214</v>
      </c>
      <c r="AG14" s="34" t="s">
        <v>9</v>
      </c>
      <c r="AH14" s="23" t="s">
        <v>230</v>
      </c>
    </row>
    <row r="15" spans="1:34" ht="23.25" x14ac:dyDescent="0.35">
      <c r="A15" s="1" t="s">
        <v>161</v>
      </c>
      <c r="B15" s="1">
        <f t="shared" si="3"/>
        <v>3</v>
      </c>
      <c r="C15" s="1">
        <v>1</v>
      </c>
      <c r="D15" s="1">
        <v>29</v>
      </c>
      <c r="E15" s="1" t="s">
        <v>11</v>
      </c>
      <c r="F15" s="1">
        <v>1</v>
      </c>
      <c r="G15" s="1">
        <v>27</v>
      </c>
      <c r="H15" s="1" t="s">
        <v>54</v>
      </c>
      <c r="I15" s="5">
        <v>0</v>
      </c>
      <c r="J15" s="5">
        <v>22</v>
      </c>
      <c r="K15" t="s">
        <v>140</v>
      </c>
      <c r="L15">
        <v>1</v>
      </c>
      <c r="M15">
        <v>28</v>
      </c>
      <c r="N15" t="s">
        <v>44</v>
      </c>
      <c r="O15">
        <f t="shared" si="0"/>
        <v>3</v>
      </c>
      <c r="P15">
        <v>55</v>
      </c>
      <c r="Q15">
        <f t="shared" si="1"/>
        <v>106</v>
      </c>
      <c r="R15">
        <v>13</v>
      </c>
      <c r="T15">
        <v>13</v>
      </c>
      <c r="U15" s="1" t="s">
        <v>161</v>
      </c>
      <c r="V15" t="s">
        <v>196</v>
      </c>
      <c r="Y15" s="25" t="s">
        <v>132</v>
      </c>
      <c r="Z15" s="22" t="s">
        <v>141</v>
      </c>
      <c r="AA15" s="23" t="s">
        <v>218</v>
      </c>
      <c r="AB15" s="18" t="s">
        <v>166</v>
      </c>
      <c r="AD15" s="22"/>
      <c r="AE15" s="22" t="s">
        <v>238</v>
      </c>
      <c r="AF15" s="23"/>
      <c r="AG15" s="34" t="s">
        <v>67</v>
      </c>
    </row>
    <row r="16" spans="1:34" ht="23.25" x14ac:dyDescent="0.35">
      <c r="A16" s="1" t="s">
        <v>145</v>
      </c>
      <c r="B16" s="1">
        <f t="shared" si="3"/>
        <v>2</v>
      </c>
      <c r="C16" s="1">
        <v>1</v>
      </c>
      <c r="D16" s="1">
        <v>25</v>
      </c>
      <c r="E16" s="1" t="s">
        <v>39</v>
      </c>
      <c r="F16" s="1">
        <v>0</v>
      </c>
      <c r="G16" s="1">
        <v>29.5</v>
      </c>
      <c r="H16" s="1" t="s">
        <v>51</v>
      </c>
      <c r="I16" s="5">
        <v>1</v>
      </c>
      <c r="J16" s="5">
        <v>30</v>
      </c>
      <c r="K16" t="s">
        <v>120</v>
      </c>
      <c r="L16">
        <v>0</v>
      </c>
      <c r="M16">
        <v>30</v>
      </c>
      <c r="N16" t="s">
        <v>168</v>
      </c>
      <c r="O16">
        <f t="shared" si="0"/>
        <v>2</v>
      </c>
      <c r="P16">
        <v>59.5</v>
      </c>
      <c r="Q16">
        <f t="shared" si="1"/>
        <v>114.5</v>
      </c>
      <c r="R16">
        <v>14</v>
      </c>
      <c r="T16">
        <v>14</v>
      </c>
      <c r="U16" s="1" t="s">
        <v>145</v>
      </c>
      <c r="V16" t="s">
        <v>198</v>
      </c>
      <c r="W16" t="s">
        <v>237</v>
      </c>
      <c r="Y16" s="25" t="s">
        <v>110</v>
      </c>
      <c r="Z16" s="22" t="s">
        <v>163</v>
      </c>
      <c r="AA16" s="36" t="s">
        <v>225</v>
      </c>
      <c r="AB16" s="36"/>
      <c r="AD16" s="22"/>
      <c r="AE16" s="22"/>
      <c r="AF16" s="23"/>
      <c r="AG16" s="34" t="s">
        <v>64</v>
      </c>
    </row>
    <row r="17" spans="1:33" ht="23.25" x14ac:dyDescent="0.35">
      <c r="A17" s="1" t="s">
        <v>150</v>
      </c>
      <c r="B17" s="1">
        <f t="shared" si="3"/>
        <v>2</v>
      </c>
      <c r="C17" s="1">
        <v>0</v>
      </c>
      <c r="D17" s="1">
        <v>29</v>
      </c>
      <c r="E17" s="1" t="s">
        <v>151</v>
      </c>
      <c r="F17" s="1">
        <v>1</v>
      </c>
      <c r="G17" s="1">
        <v>30</v>
      </c>
      <c r="H17" s="1" t="s">
        <v>166</v>
      </c>
      <c r="I17" s="5">
        <v>1</v>
      </c>
      <c r="J17" s="5">
        <v>29</v>
      </c>
      <c r="K17" t="s">
        <v>154</v>
      </c>
      <c r="L17">
        <v>0</v>
      </c>
      <c r="M17">
        <v>30</v>
      </c>
      <c r="N17" t="s">
        <v>120</v>
      </c>
      <c r="O17">
        <f t="shared" si="0"/>
        <v>2</v>
      </c>
      <c r="P17">
        <v>59</v>
      </c>
      <c r="Q17">
        <f t="shared" si="1"/>
        <v>118</v>
      </c>
      <c r="R17">
        <v>15</v>
      </c>
      <c r="T17">
        <v>15</v>
      </c>
      <c r="U17" s="1" t="s">
        <v>150</v>
      </c>
      <c r="V17" t="s">
        <v>199</v>
      </c>
      <c r="Y17" s="18"/>
      <c r="Z17" s="18"/>
      <c r="AA17" s="18"/>
      <c r="AB17" s="18"/>
      <c r="AD17" s="22" t="s">
        <v>243</v>
      </c>
      <c r="AE17" s="22" t="s">
        <v>244</v>
      </c>
      <c r="AF17" s="23"/>
      <c r="AG17" s="33"/>
    </row>
    <row r="18" spans="1:33" ht="23.25" x14ac:dyDescent="0.35">
      <c r="A18" s="1" t="s">
        <v>158</v>
      </c>
      <c r="B18" s="1">
        <f>O18</f>
        <v>2</v>
      </c>
      <c r="C18" s="1">
        <v>0</v>
      </c>
      <c r="D18" s="1">
        <v>29</v>
      </c>
      <c r="E18" s="1" t="s">
        <v>12</v>
      </c>
      <c r="F18" s="1">
        <v>1</v>
      </c>
      <c r="G18" s="1">
        <v>29</v>
      </c>
      <c r="H18" s="1" t="s">
        <v>148</v>
      </c>
      <c r="I18" s="5">
        <v>1</v>
      </c>
      <c r="J18" s="5">
        <v>29</v>
      </c>
      <c r="K18" t="s">
        <v>102</v>
      </c>
      <c r="L18">
        <v>0</v>
      </c>
      <c r="M18">
        <v>29.5</v>
      </c>
      <c r="N18" t="s">
        <v>151</v>
      </c>
      <c r="O18">
        <f>SUM(C18,F18,I18,L18)</f>
        <v>2</v>
      </c>
      <c r="P18">
        <v>58</v>
      </c>
      <c r="Q18">
        <f>SUM(D18,G18,J18,M18)</f>
        <v>116.5</v>
      </c>
      <c r="R18">
        <v>16</v>
      </c>
      <c r="T18">
        <v>16</v>
      </c>
      <c r="U18" s="1" t="s">
        <v>158</v>
      </c>
      <c r="V18" t="s">
        <v>199</v>
      </c>
      <c r="AD18" s="25" t="s">
        <v>157</v>
      </c>
      <c r="AE18" s="22" t="s">
        <v>110</v>
      </c>
      <c r="AF18" s="23" t="s">
        <v>241</v>
      </c>
      <c r="AG18" s="18"/>
    </row>
    <row r="19" spans="1:33" ht="23.25" x14ac:dyDescent="0.35">
      <c r="A19" s="1" t="s">
        <v>121</v>
      </c>
      <c r="B19" s="1">
        <f t="shared" si="3"/>
        <v>2</v>
      </c>
      <c r="C19" s="1">
        <v>1</v>
      </c>
      <c r="D19" s="1">
        <v>30</v>
      </c>
      <c r="E19" s="1" t="s">
        <v>120</v>
      </c>
      <c r="F19" s="1">
        <v>1</v>
      </c>
      <c r="G19" s="1">
        <v>30</v>
      </c>
      <c r="H19" s="1" t="s">
        <v>51</v>
      </c>
      <c r="I19" s="5">
        <v>0</v>
      </c>
      <c r="J19" s="5">
        <v>23</v>
      </c>
      <c r="K19" t="s">
        <v>39</v>
      </c>
      <c r="L19">
        <v>0</v>
      </c>
      <c r="M19">
        <v>29</v>
      </c>
      <c r="N19" t="s">
        <v>178</v>
      </c>
      <c r="O19">
        <f t="shared" si="0"/>
        <v>2</v>
      </c>
      <c r="P19">
        <v>59</v>
      </c>
      <c r="Q19">
        <f t="shared" si="1"/>
        <v>112</v>
      </c>
      <c r="AD19" s="25" t="s">
        <v>159</v>
      </c>
      <c r="AE19" s="25" t="s">
        <v>240</v>
      </c>
      <c r="AF19" s="23"/>
      <c r="AG19" s="18"/>
    </row>
    <row r="20" spans="1:33" ht="23.25" x14ac:dyDescent="0.35">
      <c r="A20" s="1" t="s">
        <v>136</v>
      </c>
      <c r="B20" s="1">
        <f t="shared" si="3"/>
        <v>2</v>
      </c>
      <c r="C20" s="1">
        <v>1</v>
      </c>
      <c r="D20" s="1">
        <v>25</v>
      </c>
      <c r="E20" s="1" t="s">
        <v>45</v>
      </c>
      <c r="F20" s="1">
        <v>0</v>
      </c>
      <c r="G20" s="1">
        <v>29</v>
      </c>
      <c r="H20" s="1" t="s">
        <v>166</v>
      </c>
      <c r="I20" s="12">
        <v>0</v>
      </c>
      <c r="J20" s="12">
        <v>29</v>
      </c>
      <c r="K20" t="s">
        <v>120</v>
      </c>
      <c r="L20">
        <v>1</v>
      </c>
      <c r="M20">
        <v>30</v>
      </c>
      <c r="N20" t="s">
        <v>151</v>
      </c>
      <c r="O20">
        <f t="shared" si="0"/>
        <v>2</v>
      </c>
      <c r="P20">
        <v>58</v>
      </c>
      <c r="Q20">
        <f t="shared" si="1"/>
        <v>113</v>
      </c>
      <c r="AD20" s="22" t="s">
        <v>243</v>
      </c>
      <c r="AE20" s="22"/>
      <c r="AF20" s="26"/>
      <c r="AG20" s="26"/>
    </row>
    <row r="21" spans="1:33" x14ac:dyDescent="0.25">
      <c r="A21" s="3" t="s">
        <v>104</v>
      </c>
      <c r="B21" s="1">
        <f t="shared" si="3"/>
        <v>2</v>
      </c>
      <c r="C21" s="1">
        <v>0</v>
      </c>
      <c r="D21" s="1">
        <v>29.5</v>
      </c>
      <c r="E21" s="1" t="s">
        <v>105</v>
      </c>
      <c r="F21" s="1">
        <v>1</v>
      </c>
      <c r="G21" s="1">
        <v>30</v>
      </c>
      <c r="H21" s="1" t="s">
        <v>9</v>
      </c>
      <c r="I21" s="5">
        <v>1</v>
      </c>
      <c r="J21" s="5">
        <v>28</v>
      </c>
      <c r="K21" t="s">
        <v>130</v>
      </c>
      <c r="L21">
        <v>0</v>
      </c>
      <c r="M21">
        <v>28</v>
      </c>
      <c r="N21" t="s">
        <v>17</v>
      </c>
      <c r="O21">
        <f t="shared" si="0"/>
        <v>2</v>
      </c>
      <c r="P21">
        <v>57.5</v>
      </c>
      <c r="Q21">
        <f t="shared" si="1"/>
        <v>115.5</v>
      </c>
    </row>
    <row r="22" spans="1:33" x14ac:dyDescent="0.25">
      <c r="A22" s="1" t="s">
        <v>144</v>
      </c>
      <c r="B22" s="1">
        <f t="shared" si="3"/>
        <v>2</v>
      </c>
      <c r="C22" s="1">
        <v>1</v>
      </c>
      <c r="D22" s="1">
        <v>30</v>
      </c>
      <c r="E22" s="1" t="s">
        <v>143</v>
      </c>
      <c r="F22" s="1">
        <v>1</v>
      </c>
      <c r="G22" s="1">
        <v>28.5</v>
      </c>
      <c r="H22" s="1" t="s">
        <v>81</v>
      </c>
      <c r="I22" s="12">
        <v>0</v>
      </c>
      <c r="J22" s="12">
        <v>26</v>
      </c>
      <c r="K22" t="s">
        <v>90</v>
      </c>
      <c r="L22">
        <v>0</v>
      </c>
      <c r="M22">
        <v>29</v>
      </c>
      <c r="N22" t="s">
        <v>111</v>
      </c>
      <c r="O22">
        <f t="shared" si="0"/>
        <v>2</v>
      </c>
      <c r="P22">
        <v>57.5</v>
      </c>
      <c r="Q22">
        <f t="shared" si="1"/>
        <v>113.5</v>
      </c>
    </row>
    <row r="23" spans="1:33" x14ac:dyDescent="0.25">
      <c r="A23" s="1" t="s">
        <v>109</v>
      </c>
      <c r="B23" s="1">
        <f t="shared" si="3"/>
        <v>2</v>
      </c>
      <c r="C23" s="1">
        <v>1</v>
      </c>
      <c r="D23" s="1">
        <v>29</v>
      </c>
      <c r="E23" s="1" t="s">
        <v>108</v>
      </c>
      <c r="F23" s="1">
        <v>0</v>
      </c>
      <c r="G23" s="1">
        <v>27</v>
      </c>
      <c r="H23" s="1" t="s">
        <v>58</v>
      </c>
      <c r="I23" s="12">
        <v>0</v>
      </c>
      <c r="J23" s="12">
        <v>28</v>
      </c>
      <c r="K23" t="s">
        <v>45</v>
      </c>
      <c r="L23">
        <v>1</v>
      </c>
      <c r="M23">
        <v>30</v>
      </c>
      <c r="N23" t="s">
        <v>29</v>
      </c>
      <c r="O23">
        <f t="shared" si="0"/>
        <v>2</v>
      </c>
      <c r="P23">
        <v>57</v>
      </c>
      <c r="Q23">
        <f t="shared" si="1"/>
        <v>114</v>
      </c>
    </row>
    <row r="24" spans="1:33" x14ac:dyDescent="0.25">
      <c r="A24" s="1" t="s">
        <v>147</v>
      </c>
      <c r="B24" s="1">
        <f t="shared" si="3"/>
        <v>2</v>
      </c>
      <c r="C24" s="1">
        <v>1</v>
      </c>
      <c r="D24" s="1">
        <v>30</v>
      </c>
      <c r="E24" s="1" t="s">
        <v>148</v>
      </c>
      <c r="F24" s="1">
        <v>0</v>
      </c>
      <c r="G24" s="1">
        <v>27</v>
      </c>
      <c r="H24" s="1" t="s">
        <v>154</v>
      </c>
      <c r="I24" s="5">
        <v>1</v>
      </c>
      <c r="J24" s="5">
        <v>30</v>
      </c>
      <c r="K24" t="s">
        <v>67</v>
      </c>
      <c r="L24">
        <v>0</v>
      </c>
      <c r="M24">
        <v>26</v>
      </c>
      <c r="N24" t="s">
        <v>14</v>
      </c>
      <c r="O24">
        <f t="shared" si="0"/>
        <v>2</v>
      </c>
      <c r="P24">
        <v>57</v>
      </c>
      <c r="Q24">
        <f t="shared" si="1"/>
        <v>113</v>
      </c>
    </row>
    <row r="25" spans="1:33" x14ac:dyDescent="0.25">
      <c r="A25" s="1" t="s">
        <v>149</v>
      </c>
      <c r="B25" s="1">
        <f t="shared" si="3"/>
        <v>2</v>
      </c>
      <c r="C25" s="1">
        <v>0</v>
      </c>
      <c r="D25" s="1">
        <v>27</v>
      </c>
      <c r="E25" s="1" t="s">
        <v>148</v>
      </c>
      <c r="F25" s="1">
        <v>1</v>
      </c>
      <c r="G25" s="1">
        <v>27</v>
      </c>
      <c r="H25" s="1" t="s">
        <v>90</v>
      </c>
      <c r="I25" s="5">
        <v>0</v>
      </c>
      <c r="J25" s="12">
        <v>30</v>
      </c>
      <c r="K25" t="s">
        <v>29</v>
      </c>
      <c r="L25">
        <v>1</v>
      </c>
      <c r="M25">
        <v>29</v>
      </c>
      <c r="N25" t="s">
        <v>191</v>
      </c>
      <c r="O25">
        <f t="shared" si="0"/>
        <v>2</v>
      </c>
      <c r="P25">
        <v>56</v>
      </c>
      <c r="Q25">
        <f t="shared" si="1"/>
        <v>113</v>
      </c>
    </row>
    <row r="26" spans="1:33" x14ac:dyDescent="0.25">
      <c r="A26" s="1" t="s">
        <v>139</v>
      </c>
      <c r="B26" s="1">
        <f t="shared" si="3"/>
        <v>2</v>
      </c>
      <c r="C26" s="1">
        <v>0</v>
      </c>
      <c r="D26" s="1">
        <v>27</v>
      </c>
      <c r="E26" s="1" t="s">
        <v>140</v>
      </c>
      <c r="F26" s="1">
        <v>0</v>
      </c>
      <c r="G26" s="1">
        <v>27</v>
      </c>
      <c r="H26" s="1" t="s">
        <v>67</v>
      </c>
      <c r="I26" s="5">
        <v>1</v>
      </c>
      <c r="J26" s="5">
        <v>30</v>
      </c>
      <c r="K26" t="s">
        <v>17</v>
      </c>
      <c r="L26">
        <v>1</v>
      </c>
      <c r="M26">
        <v>29</v>
      </c>
      <c r="N26" t="s">
        <v>43</v>
      </c>
      <c r="O26">
        <f t="shared" si="0"/>
        <v>2</v>
      </c>
      <c r="P26">
        <v>56</v>
      </c>
      <c r="Q26">
        <f t="shared" si="1"/>
        <v>113</v>
      </c>
    </row>
    <row r="27" spans="1:33" x14ac:dyDescent="0.25">
      <c r="A27" s="1" t="s">
        <v>122</v>
      </c>
      <c r="B27" s="1">
        <f t="shared" si="3"/>
        <v>2</v>
      </c>
      <c r="C27" s="1">
        <v>1</v>
      </c>
      <c r="D27" s="1">
        <v>29</v>
      </c>
      <c r="E27" s="1" t="s">
        <v>99</v>
      </c>
      <c r="F27" s="1">
        <v>1</v>
      </c>
      <c r="G27" s="1">
        <v>30</v>
      </c>
      <c r="H27" s="1" t="s">
        <v>29</v>
      </c>
      <c r="I27" s="5">
        <v>0</v>
      </c>
      <c r="J27" s="5">
        <v>26</v>
      </c>
      <c r="K27" t="s">
        <v>32</v>
      </c>
      <c r="L27">
        <v>0</v>
      </c>
      <c r="M27">
        <v>27</v>
      </c>
      <c r="N27" t="s">
        <v>192</v>
      </c>
      <c r="O27">
        <f t="shared" si="0"/>
        <v>2</v>
      </c>
      <c r="P27">
        <v>56</v>
      </c>
      <c r="Q27">
        <f t="shared" si="1"/>
        <v>112</v>
      </c>
    </row>
    <row r="28" spans="1:33" x14ac:dyDescent="0.25">
      <c r="A28" s="1" t="s">
        <v>164</v>
      </c>
      <c r="B28" s="1">
        <f t="shared" si="3"/>
        <v>2</v>
      </c>
      <c r="C28" s="1">
        <v>1</v>
      </c>
      <c r="D28" s="2">
        <f>AVERAGE(G28,J28,M28)</f>
        <v>28</v>
      </c>
      <c r="E28" s="1" t="s">
        <v>38</v>
      </c>
      <c r="F28" s="1">
        <v>0</v>
      </c>
      <c r="G28" s="1">
        <v>29</v>
      </c>
      <c r="H28" s="1" t="s">
        <v>9</v>
      </c>
      <c r="I28" s="5">
        <v>1</v>
      </c>
      <c r="J28" s="5">
        <v>28</v>
      </c>
      <c r="K28" t="s">
        <v>179</v>
      </c>
      <c r="L28">
        <v>0</v>
      </c>
      <c r="M28">
        <v>27</v>
      </c>
      <c r="N28" t="s">
        <v>193</v>
      </c>
      <c r="O28">
        <f t="shared" si="0"/>
        <v>2</v>
      </c>
      <c r="P28">
        <v>56</v>
      </c>
      <c r="Q28">
        <f t="shared" si="1"/>
        <v>112</v>
      </c>
    </row>
    <row r="29" spans="1:33" x14ac:dyDescent="0.25">
      <c r="A29" s="1" t="s">
        <v>115</v>
      </c>
      <c r="B29" s="1">
        <f t="shared" si="3"/>
        <v>2</v>
      </c>
      <c r="C29" s="1">
        <v>1</v>
      </c>
      <c r="D29" s="1">
        <v>28</v>
      </c>
      <c r="E29" s="1" t="s">
        <v>114</v>
      </c>
      <c r="F29" s="1">
        <v>1</v>
      </c>
      <c r="G29" s="1">
        <v>30</v>
      </c>
      <c r="H29" s="1" t="s">
        <v>151</v>
      </c>
      <c r="I29" s="5">
        <v>0</v>
      </c>
      <c r="J29" s="5">
        <v>25</v>
      </c>
      <c r="K29" t="s">
        <v>175</v>
      </c>
      <c r="L29">
        <v>0</v>
      </c>
      <c r="M29">
        <v>28</v>
      </c>
      <c r="N29" t="s">
        <v>8</v>
      </c>
      <c r="O29">
        <f t="shared" si="0"/>
        <v>2</v>
      </c>
      <c r="P29">
        <v>56</v>
      </c>
      <c r="Q29">
        <f t="shared" si="1"/>
        <v>111</v>
      </c>
    </row>
    <row r="30" spans="1:33" x14ac:dyDescent="0.25">
      <c r="A30" s="1" t="s">
        <v>135</v>
      </c>
      <c r="B30" s="1">
        <f t="shared" si="3"/>
        <v>2</v>
      </c>
      <c r="C30" s="1">
        <v>0</v>
      </c>
      <c r="D30" s="1">
        <v>23</v>
      </c>
      <c r="E30" s="1" t="s">
        <v>45</v>
      </c>
      <c r="F30" s="1">
        <v>1</v>
      </c>
      <c r="G30" s="1">
        <v>27</v>
      </c>
      <c r="H30" s="1" t="s">
        <v>108</v>
      </c>
      <c r="I30" s="5">
        <v>0</v>
      </c>
      <c r="J30" s="5">
        <v>29</v>
      </c>
      <c r="K30" t="s">
        <v>14</v>
      </c>
      <c r="L30">
        <v>1</v>
      </c>
      <c r="M30">
        <v>30</v>
      </c>
      <c r="N30" t="s">
        <v>67</v>
      </c>
      <c r="O30">
        <f t="shared" si="0"/>
        <v>2</v>
      </c>
      <c r="P30">
        <v>56</v>
      </c>
      <c r="Q30">
        <f t="shared" si="1"/>
        <v>109</v>
      </c>
    </row>
    <row r="31" spans="1:33" x14ac:dyDescent="0.25">
      <c r="A31" s="1" t="s">
        <v>165</v>
      </c>
      <c r="B31" s="1">
        <f t="shared" si="3"/>
        <v>2</v>
      </c>
      <c r="C31" s="1">
        <v>1</v>
      </c>
      <c r="D31" s="2">
        <f>AVERAGE(G31,J31,M31)</f>
        <v>27.666666666666668</v>
      </c>
      <c r="E31" s="1" t="s">
        <v>38</v>
      </c>
      <c r="F31" s="1">
        <v>0</v>
      </c>
      <c r="G31" s="1">
        <v>25</v>
      </c>
      <c r="H31" s="1" t="s">
        <v>23</v>
      </c>
      <c r="I31" s="12">
        <v>1</v>
      </c>
      <c r="J31" s="12">
        <v>28</v>
      </c>
      <c r="K31" t="s">
        <v>45</v>
      </c>
      <c r="L31">
        <v>0</v>
      </c>
      <c r="M31">
        <v>30</v>
      </c>
      <c r="N31" t="s">
        <v>43</v>
      </c>
      <c r="O31">
        <f t="shared" si="0"/>
        <v>2</v>
      </c>
      <c r="P31">
        <v>55.7</v>
      </c>
      <c r="Q31">
        <f t="shared" si="1"/>
        <v>110.66666666666667</v>
      </c>
    </row>
    <row r="32" spans="1:33" x14ac:dyDescent="0.25">
      <c r="A32" s="1" t="s">
        <v>123</v>
      </c>
      <c r="B32" s="1">
        <f t="shared" si="3"/>
        <v>2</v>
      </c>
      <c r="C32" s="1">
        <v>0</v>
      </c>
      <c r="D32" s="1">
        <v>27</v>
      </c>
      <c r="E32" s="1" t="s">
        <v>99</v>
      </c>
      <c r="F32" s="1">
        <v>1</v>
      </c>
      <c r="G32" s="1">
        <v>28</v>
      </c>
      <c r="H32" s="1" t="s">
        <v>67</v>
      </c>
      <c r="I32" s="5">
        <v>0</v>
      </c>
      <c r="J32" s="5">
        <v>29</v>
      </c>
      <c r="K32" t="s">
        <v>12</v>
      </c>
      <c r="L32">
        <v>1</v>
      </c>
      <c r="M32">
        <v>26</v>
      </c>
      <c r="N32" t="s">
        <v>154</v>
      </c>
      <c r="O32">
        <f t="shared" si="0"/>
        <v>2</v>
      </c>
      <c r="P32">
        <v>55</v>
      </c>
      <c r="Q32">
        <f t="shared" si="1"/>
        <v>110</v>
      </c>
    </row>
    <row r="33" spans="1:17" x14ac:dyDescent="0.25">
      <c r="A33" s="1" t="s">
        <v>119</v>
      </c>
      <c r="B33" s="1">
        <f t="shared" si="3"/>
        <v>2</v>
      </c>
      <c r="C33" s="1">
        <v>0</v>
      </c>
      <c r="D33" s="1">
        <v>29</v>
      </c>
      <c r="E33" s="1" t="s">
        <v>120</v>
      </c>
      <c r="F33" s="1">
        <v>0</v>
      </c>
      <c r="G33" s="1">
        <v>26</v>
      </c>
      <c r="H33" s="1" t="s">
        <v>140</v>
      </c>
      <c r="I33" s="5">
        <v>1</v>
      </c>
      <c r="J33" s="5">
        <v>25</v>
      </c>
      <c r="K33" t="s">
        <v>177</v>
      </c>
      <c r="L33">
        <v>1</v>
      </c>
      <c r="M33">
        <v>29</v>
      </c>
      <c r="N33" t="s">
        <v>179</v>
      </c>
      <c r="O33">
        <f t="shared" si="0"/>
        <v>2</v>
      </c>
      <c r="P33">
        <v>55</v>
      </c>
      <c r="Q33">
        <f t="shared" si="1"/>
        <v>109</v>
      </c>
    </row>
    <row r="34" spans="1:17" x14ac:dyDescent="0.25">
      <c r="A34" s="1" t="s">
        <v>155</v>
      </c>
      <c r="B34" s="1">
        <f t="shared" si="3"/>
        <v>2</v>
      </c>
      <c r="C34" s="1">
        <v>1</v>
      </c>
      <c r="D34" s="1">
        <v>28</v>
      </c>
      <c r="E34" s="1" t="s">
        <v>154</v>
      </c>
      <c r="F34" s="1">
        <v>0</v>
      </c>
      <c r="G34" s="1">
        <v>26</v>
      </c>
      <c r="H34" s="1" t="s">
        <v>127</v>
      </c>
      <c r="I34" s="5">
        <v>0</v>
      </c>
      <c r="J34" s="5">
        <v>26</v>
      </c>
      <c r="K34" t="s">
        <v>168</v>
      </c>
      <c r="L34">
        <v>1</v>
      </c>
      <c r="M34">
        <v>28</v>
      </c>
      <c r="N34" t="s">
        <v>193</v>
      </c>
      <c r="O34">
        <f t="shared" si="0"/>
        <v>2</v>
      </c>
      <c r="P34">
        <v>54</v>
      </c>
      <c r="Q34">
        <f t="shared" si="1"/>
        <v>108</v>
      </c>
    </row>
    <row r="35" spans="1:17" x14ac:dyDescent="0.25">
      <c r="A35" s="1" t="s">
        <v>162</v>
      </c>
      <c r="B35" s="1">
        <f t="shared" si="3"/>
        <v>2</v>
      </c>
      <c r="C35" s="1">
        <v>1</v>
      </c>
      <c r="D35" s="1">
        <v>23</v>
      </c>
      <c r="E35" s="1" t="s">
        <v>40</v>
      </c>
      <c r="F35" s="1">
        <v>0</v>
      </c>
      <c r="G35" s="1">
        <v>28</v>
      </c>
      <c r="H35" s="1" t="s">
        <v>54</v>
      </c>
      <c r="I35" s="5">
        <v>0</v>
      </c>
      <c r="J35" s="5">
        <v>27</v>
      </c>
      <c r="K35" t="s">
        <v>102</v>
      </c>
      <c r="L35">
        <v>1</v>
      </c>
      <c r="M35">
        <v>27</v>
      </c>
      <c r="N35" t="s">
        <v>14</v>
      </c>
      <c r="O35">
        <f t="shared" si="0"/>
        <v>2</v>
      </c>
      <c r="P35">
        <v>54</v>
      </c>
      <c r="Q35">
        <f t="shared" si="1"/>
        <v>105</v>
      </c>
    </row>
    <row r="36" spans="1:17" x14ac:dyDescent="0.25">
      <c r="A36" s="1" t="s">
        <v>107</v>
      </c>
      <c r="B36" s="1">
        <f t="shared" si="3"/>
        <v>2</v>
      </c>
      <c r="C36" s="1">
        <v>0</v>
      </c>
      <c r="D36" s="1">
        <v>27</v>
      </c>
      <c r="E36" s="1" t="s">
        <v>108</v>
      </c>
      <c r="F36" s="1">
        <v>1</v>
      </c>
      <c r="G36" s="1">
        <v>27</v>
      </c>
      <c r="H36" s="1" t="s">
        <v>168</v>
      </c>
      <c r="I36" s="5">
        <v>0</v>
      </c>
      <c r="J36" s="12">
        <v>25</v>
      </c>
      <c r="K36" t="s">
        <v>67</v>
      </c>
      <c r="L36">
        <v>1</v>
      </c>
      <c r="M36">
        <v>24</v>
      </c>
      <c r="N36" t="s">
        <v>177</v>
      </c>
      <c r="O36">
        <f t="shared" si="0"/>
        <v>2</v>
      </c>
      <c r="P36">
        <v>52</v>
      </c>
      <c r="Q36">
        <f t="shared" si="1"/>
        <v>103</v>
      </c>
    </row>
    <row r="37" spans="1:17" x14ac:dyDescent="0.25">
      <c r="A37" s="1" t="s">
        <v>128</v>
      </c>
      <c r="B37" s="1">
        <f t="shared" si="3"/>
        <v>2</v>
      </c>
      <c r="C37" s="1">
        <v>0</v>
      </c>
      <c r="D37" s="1">
        <v>24</v>
      </c>
      <c r="E37" s="1" t="s">
        <v>127</v>
      </c>
      <c r="F37" s="1">
        <v>1</v>
      </c>
      <c r="G37" s="1">
        <v>28</v>
      </c>
      <c r="H37" s="1" t="s">
        <v>140</v>
      </c>
      <c r="I37" s="5">
        <v>1</v>
      </c>
      <c r="J37" s="5">
        <v>29</v>
      </c>
      <c r="K37" t="s">
        <v>99</v>
      </c>
      <c r="L37">
        <v>0</v>
      </c>
      <c r="M37">
        <v>20</v>
      </c>
      <c r="N37" t="s">
        <v>45</v>
      </c>
      <c r="O37">
        <f t="shared" si="0"/>
        <v>2</v>
      </c>
      <c r="P37">
        <v>52</v>
      </c>
      <c r="Q37">
        <f t="shared" si="1"/>
        <v>101</v>
      </c>
    </row>
    <row r="38" spans="1:17" x14ac:dyDescent="0.25">
      <c r="A38" s="1" t="s">
        <v>142</v>
      </c>
      <c r="B38" s="1">
        <f t="shared" si="3"/>
        <v>1</v>
      </c>
      <c r="C38" s="1">
        <v>0</v>
      </c>
      <c r="D38" s="1">
        <v>29</v>
      </c>
      <c r="E38" s="1" t="s">
        <v>143</v>
      </c>
      <c r="F38" s="1">
        <v>0</v>
      </c>
      <c r="G38" s="1">
        <v>29</v>
      </c>
      <c r="H38" s="1" t="s">
        <v>120</v>
      </c>
      <c r="I38" s="5">
        <v>0</v>
      </c>
      <c r="J38" s="5">
        <v>25</v>
      </c>
      <c r="K38" t="s">
        <v>64</v>
      </c>
      <c r="L38">
        <v>1</v>
      </c>
      <c r="M38">
        <v>29.5</v>
      </c>
      <c r="N38" t="s">
        <v>168</v>
      </c>
      <c r="O38">
        <f t="shared" si="0"/>
        <v>1</v>
      </c>
      <c r="P38">
        <v>58</v>
      </c>
      <c r="Q38">
        <f t="shared" si="1"/>
        <v>112.5</v>
      </c>
    </row>
    <row r="39" spans="1:17" x14ac:dyDescent="0.25">
      <c r="A39" s="1" t="s">
        <v>131</v>
      </c>
      <c r="B39" s="1">
        <f t="shared" si="3"/>
        <v>1</v>
      </c>
      <c r="C39" s="1">
        <v>0</v>
      </c>
      <c r="D39" s="1">
        <v>28</v>
      </c>
      <c r="E39" s="1" t="s">
        <v>130</v>
      </c>
      <c r="F39" s="1">
        <v>0</v>
      </c>
      <c r="G39" s="1">
        <v>27</v>
      </c>
      <c r="H39" s="1" t="s">
        <v>169</v>
      </c>
      <c r="I39" s="5">
        <v>0</v>
      </c>
      <c r="J39" s="5">
        <v>30</v>
      </c>
      <c r="K39" t="s">
        <v>151</v>
      </c>
      <c r="L39">
        <v>1</v>
      </c>
      <c r="M39">
        <v>29</v>
      </c>
      <c r="N39" t="s">
        <v>166</v>
      </c>
      <c r="O39">
        <f t="shared" si="0"/>
        <v>1</v>
      </c>
      <c r="P39">
        <v>57</v>
      </c>
      <c r="Q39">
        <f t="shared" si="1"/>
        <v>114</v>
      </c>
    </row>
    <row r="40" spans="1:17" x14ac:dyDescent="0.25">
      <c r="A40" s="1" t="s">
        <v>138</v>
      </c>
      <c r="B40" s="1">
        <f t="shared" si="3"/>
        <v>1</v>
      </c>
      <c r="C40" s="1">
        <v>1</v>
      </c>
      <c r="D40" s="1">
        <v>26</v>
      </c>
      <c r="E40" s="1" t="s">
        <v>103</v>
      </c>
      <c r="F40" s="1">
        <v>0</v>
      </c>
      <c r="G40" s="1">
        <v>28</v>
      </c>
      <c r="H40" s="1" t="s">
        <v>168</v>
      </c>
      <c r="I40" s="12">
        <v>0</v>
      </c>
      <c r="J40" s="12">
        <v>29</v>
      </c>
      <c r="K40" t="s">
        <v>127</v>
      </c>
      <c r="L40">
        <v>0</v>
      </c>
      <c r="M40">
        <v>30</v>
      </c>
      <c r="N40" t="s">
        <v>166</v>
      </c>
      <c r="O40">
        <f t="shared" si="0"/>
        <v>1</v>
      </c>
      <c r="P40">
        <v>57</v>
      </c>
      <c r="Q40">
        <f t="shared" si="1"/>
        <v>113</v>
      </c>
    </row>
    <row r="41" spans="1:17" x14ac:dyDescent="0.25">
      <c r="A41" s="1" t="s">
        <v>160</v>
      </c>
      <c r="B41" s="1">
        <f t="shared" si="3"/>
        <v>1</v>
      </c>
      <c r="C41" s="1">
        <v>0</v>
      </c>
      <c r="D41" s="1">
        <v>28</v>
      </c>
      <c r="E41" s="1" t="s">
        <v>11</v>
      </c>
      <c r="F41" s="1">
        <v>0</v>
      </c>
      <c r="G41" s="1">
        <v>28.5</v>
      </c>
      <c r="H41" s="1" t="s">
        <v>111</v>
      </c>
      <c r="I41" s="12">
        <v>1</v>
      </c>
      <c r="J41" s="12">
        <v>30</v>
      </c>
      <c r="K41" t="s">
        <v>12</v>
      </c>
      <c r="L41">
        <v>0</v>
      </c>
      <c r="M41">
        <v>25</v>
      </c>
      <c r="N41" t="s">
        <v>179</v>
      </c>
      <c r="O41">
        <f t="shared" si="0"/>
        <v>1</v>
      </c>
      <c r="P41">
        <v>56.5</v>
      </c>
      <c r="Q41">
        <f t="shared" si="1"/>
        <v>111.5</v>
      </c>
    </row>
    <row r="42" spans="1:17" x14ac:dyDescent="0.25">
      <c r="A42" s="1" t="s">
        <v>146</v>
      </c>
      <c r="B42" s="1">
        <f t="shared" si="3"/>
        <v>1</v>
      </c>
      <c r="C42" s="1">
        <v>0</v>
      </c>
      <c r="D42" s="1">
        <v>24</v>
      </c>
      <c r="E42" s="1" t="s">
        <v>39</v>
      </c>
      <c r="F42" s="1">
        <v>0</v>
      </c>
      <c r="G42" s="1">
        <v>28</v>
      </c>
      <c r="H42" s="1" t="s">
        <v>148</v>
      </c>
      <c r="I42" s="5">
        <v>1</v>
      </c>
      <c r="J42" s="5">
        <v>29</v>
      </c>
      <c r="K42" t="s">
        <v>151</v>
      </c>
      <c r="L42">
        <v>0</v>
      </c>
      <c r="M42">
        <v>28.5</v>
      </c>
      <c r="N42" t="s">
        <v>102</v>
      </c>
      <c r="O42">
        <f t="shared" si="0"/>
        <v>1</v>
      </c>
      <c r="P42">
        <v>56.5</v>
      </c>
      <c r="Q42">
        <f t="shared" si="1"/>
        <v>109.5</v>
      </c>
    </row>
    <row r="43" spans="1:17" x14ac:dyDescent="0.25">
      <c r="A43" s="1" t="s">
        <v>106</v>
      </c>
      <c r="B43" s="1">
        <f t="shared" si="3"/>
        <v>1</v>
      </c>
      <c r="C43" s="1">
        <v>1</v>
      </c>
      <c r="D43" s="1">
        <v>30</v>
      </c>
      <c r="E43" s="1" t="s">
        <v>105</v>
      </c>
      <c r="F43" s="1">
        <v>0</v>
      </c>
      <c r="G43" s="1">
        <v>28</v>
      </c>
      <c r="H43" s="1" t="s">
        <v>108</v>
      </c>
      <c r="I43" s="5">
        <v>0</v>
      </c>
      <c r="J43" s="5">
        <v>27</v>
      </c>
      <c r="K43" t="s">
        <v>99</v>
      </c>
      <c r="L43">
        <v>0</v>
      </c>
      <c r="M43">
        <v>25</v>
      </c>
      <c r="N43" t="s">
        <v>177</v>
      </c>
      <c r="O43">
        <f t="shared" si="0"/>
        <v>1</v>
      </c>
      <c r="P43">
        <v>55</v>
      </c>
      <c r="Q43">
        <f t="shared" si="1"/>
        <v>110</v>
      </c>
    </row>
    <row r="44" spans="1:17" x14ac:dyDescent="0.25">
      <c r="A44" s="1" t="s">
        <v>156</v>
      </c>
      <c r="B44" s="1">
        <f t="shared" si="3"/>
        <v>1</v>
      </c>
      <c r="C44" s="1">
        <v>0</v>
      </c>
      <c r="D44" s="1">
        <v>21</v>
      </c>
      <c r="E44" s="1" t="s">
        <v>101</v>
      </c>
      <c r="F44" s="1">
        <v>1</v>
      </c>
      <c r="G44" s="1">
        <v>28</v>
      </c>
      <c r="H44" s="1" t="s">
        <v>58</v>
      </c>
      <c r="I44" s="5">
        <v>0</v>
      </c>
      <c r="J44" s="5">
        <v>27</v>
      </c>
      <c r="K44" t="s">
        <v>130</v>
      </c>
      <c r="L44">
        <v>0</v>
      </c>
      <c r="M44">
        <v>29</v>
      </c>
      <c r="N44" t="s">
        <v>29</v>
      </c>
      <c r="O44">
        <f t="shared" si="0"/>
        <v>1</v>
      </c>
      <c r="P44">
        <v>55</v>
      </c>
      <c r="Q44">
        <f t="shared" si="1"/>
        <v>105</v>
      </c>
    </row>
    <row r="45" spans="1:17" x14ac:dyDescent="0.25">
      <c r="A45" s="1" t="s">
        <v>137</v>
      </c>
      <c r="B45" s="1">
        <f t="shared" si="3"/>
        <v>1</v>
      </c>
      <c r="C45" s="1">
        <v>0</v>
      </c>
      <c r="D45" s="1">
        <v>25</v>
      </c>
      <c r="E45" s="1" t="s">
        <v>103</v>
      </c>
      <c r="F45" s="1">
        <v>1</v>
      </c>
      <c r="G45" s="1">
        <v>24</v>
      </c>
      <c r="H45" s="1" t="s">
        <v>167</v>
      </c>
      <c r="I45" s="5">
        <v>0</v>
      </c>
      <c r="J45" s="12">
        <v>28</v>
      </c>
      <c r="K45" t="s">
        <v>154</v>
      </c>
      <c r="L45">
        <v>0</v>
      </c>
      <c r="M45">
        <v>29</v>
      </c>
      <c r="N45" t="s">
        <v>127</v>
      </c>
      <c r="O45">
        <f t="shared" si="0"/>
        <v>1</v>
      </c>
      <c r="P45">
        <v>53</v>
      </c>
      <c r="Q45">
        <f t="shared" si="1"/>
        <v>106</v>
      </c>
    </row>
    <row r="46" spans="1:17" x14ac:dyDescent="0.25">
      <c r="A46" s="1" t="s">
        <v>124</v>
      </c>
      <c r="B46" s="1">
        <f t="shared" si="3"/>
        <v>1</v>
      </c>
      <c r="C46" s="1">
        <v>0</v>
      </c>
      <c r="D46" s="1">
        <v>27</v>
      </c>
      <c r="E46" s="1" t="s">
        <v>102</v>
      </c>
      <c r="F46" s="1">
        <v>1</v>
      </c>
      <c r="G46" s="1">
        <v>26</v>
      </c>
      <c r="H46" s="1" t="s">
        <v>26</v>
      </c>
      <c r="I46" s="5">
        <v>0</v>
      </c>
      <c r="J46" s="5">
        <v>27</v>
      </c>
      <c r="K46" t="s">
        <v>179</v>
      </c>
      <c r="L46">
        <v>0</v>
      </c>
      <c r="M46">
        <v>24</v>
      </c>
      <c r="N46" t="s">
        <v>64</v>
      </c>
      <c r="O46">
        <f t="shared" si="0"/>
        <v>1</v>
      </c>
      <c r="P46">
        <v>53</v>
      </c>
      <c r="Q46">
        <f t="shared" si="1"/>
        <v>104</v>
      </c>
    </row>
    <row r="47" spans="1:17" x14ac:dyDescent="0.25">
      <c r="A47" s="1" t="s">
        <v>113</v>
      </c>
      <c r="B47" s="1">
        <f t="shared" si="3"/>
        <v>1</v>
      </c>
      <c r="C47" s="1">
        <v>0</v>
      </c>
      <c r="D47" s="1">
        <v>26</v>
      </c>
      <c r="E47" s="1" t="s">
        <v>114</v>
      </c>
      <c r="F47" s="1">
        <v>0</v>
      </c>
      <c r="G47" s="1">
        <v>25</v>
      </c>
      <c r="H47" s="1" t="s">
        <v>90</v>
      </c>
      <c r="I47" s="5">
        <v>1</v>
      </c>
      <c r="J47" s="5">
        <v>26</v>
      </c>
      <c r="K47" t="s">
        <v>23</v>
      </c>
      <c r="L47">
        <v>0</v>
      </c>
      <c r="M47">
        <v>27</v>
      </c>
      <c r="N47" t="s">
        <v>67</v>
      </c>
      <c r="O47">
        <f t="shared" si="0"/>
        <v>1</v>
      </c>
      <c r="P47">
        <v>52</v>
      </c>
      <c r="Q47">
        <f t="shared" si="1"/>
        <v>104</v>
      </c>
    </row>
    <row r="48" spans="1:17" x14ac:dyDescent="0.25">
      <c r="A48" s="1" t="s">
        <v>153</v>
      </c>
      <c r="B48" s="1">
        <f t="shared" si="3"/>
        <v>1</v>
      </c>
      <c r="C48" s="1">
        <v>0</v>
      </c>
      <c r="D48" s="1">
        <v>27</v>
      </c>
      <c r="E48" s="1" t="s">
        <v>154</v>
      </c>
      <c r="F48" s="1">
        <v>0</v>
      </c>
      <c r="G48" s="1">
        <v>29</v>
      </c>
      <c r="H48" s="1" t="s">
        <v>151</v>
      </c>
      <c r="I48" s="12">
        <v>0</v>
      </c>
      <c r="J48" s="12">
        <v>20</v>
      </c>
      <c r="K48" t="s">
        <v>23</v>
      </c>
      <c r="L48">
        <v>1</v>
      </c>
      <c r="M48">
        <v>24</v>
      </c>
      <c r="N48" t="s">
        <v>99</v>
      </c>
      <c r="O48">
        <f t="shared" si="0"/>
        <v>1</v>
      </c>
      <c r="P48">
        <v>51</v>
      </c>
      <c r="Q48">
        <f t="shared" si="1"/>
        <v>100</v>
      </c>
    </row>
    <row r="49" spans="1:17" x14ac:dyDescent="0.25">
      <c r="A49" s="1" t="s">
        <v>134</v>
      </c>
      <c r="B49" s="1">
        <f t="shared" si="3"/>
        <v>0</v>
      </c>
      <c r="C49" s="1">
        <v>0</v>
      </c>
      <c r="D49" s="1">
        <v>26</v>
      </c>
      <c r="E49" s="1" t="s">
        <v>133</v>
      </c>
      <c r="F49" s="1">
        <v>0</v>
      </c>
      <c r="G49" s="1">
        <v>26</v>
      </c>
      <c r="H49" s="1" t="s">
        <v>75</v>
      </c>
      <c r="I49" s="5">
        <v>0</v>
      </c>
      <c r="J49" s="5">
        <v>27</v>
      </c>
      <c r="K49" t="s">
        <v>17</v>
      </c>
      <c r="L49">
        <v>0</v>
      </c>
      <c r="M49">
        <v>24</v>
      </c>
      <c r="N49" t="s">
        <v>154</v>
      </c>
      <c r="O49">
        <f t="shared" si="0"/>
        <v>0</v>
      </c>
      <c r="P49">
        <v>52</v>
      </c>
      <c r="Q49">
        <f t="shared" si="1"/>
        <v>103</v>
      </c>
    </row>
    <row r="50" spans="1:17" x14ac:dyDescent="0.25">
      <c r="A50" s="1" t="s">
        <v>118</v>
      </c>
      <c r="B50" s="1">
        <f t="shared" si="3"/>
        <v>0</v>
      </c>
      <c r="C50" s="1">
        <v>0</v>
      </c>
      <c r="D50" s="1">
        <v>27</v>
      </c>
      <c r="E50" s="1" t="s">
        <v>117</v>
      </c>
      <c r="F50" s="1">
        <v>0</v>
      </c>
      <c r="G50" s="1">
        <v>27</v>
      </c>
      <c r="H50" s="1" t="s">
        <v>167</v>
      </c>
      <c r="I50" s="12">
        <v>0</v>
      </c>
      <c r="J50" s="12">
        <v>24</v>
      </c>
      <c r="K50" t="s">
        <v>177</v>
      </c>
      <c r="L50">
        <v>0</v>
      </c>
      <c r="M50">
        <v>23</v>
      </c>
      <c r="N50" t="s">
        <v>99</v>
      </c>
      <c r="O50">
        <f t="shared" si="0"/>
        <v>0</v>
      </c>
      <c r="P50">
        <v>51</v>
      </c>
      <c r="Q50">
        <f t="shared" si="1"/>
        <v>101</v>
      </c>
    </row>
  </sheetData>
  <mergeCells count="10">
    <mergeCell ref="AA12:AB12"/>
    <mergeCell ref="AA16:AB16"/>
    <mergeCell ref="AA8:AB8"/>
    <mergeCell ref="AD1:AG1"/>
    <mergeCell ref="AD2:AG2"/>
    <mergeCell ref="AD3:AG3"/>
    <mergeCell ref="AF8:AG8"/>
    <mergeCell ref="Y1:AB1"/>
    <mergeCell ref="Y2:AB2"/>
    <mergeCell ref="Y3:AB3"/>
  </mergeCells>
  <pageMargins left="0.7" right="0.7" top="0.75" bottom="0.75" header="0.3" footer="0.3"/>
  <pageSetup scale="83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H38"/>
  <sheetViews>
    <sheetView topLeftCell="A3" workbookViewId="0">
      <pane xSplit="1" ySplit="2" topLeftCell="B5" activePane="bottomRight" state="frozen"/>
      <selection activeCell="A3" sqref="A3"/>
      <selection pane="topRight" activeCell="B3" sqref="B3"/>
      <selection pane="bottomLeft" activeCell="A5" sqref="A5"/>
      <selection pane="bottomRight" activeCell="A4" sqref="A4"/>
    </sheetView>
  </sheetViews>
  <sheetFormatPr defaultRowHeight="15" x14ac:dyDescent="0.25"/>
  <cols>
    <col min="1" max="1" width="22.42578125" bestFit="1" customWidth="1"/>
    <col min="2" max="2" width="22.42578125" customWidth="1"/>
    <col min="8" max="8" width="11.85546875" bestFit="1" customWidth="1"/>
    <col min="13" max="13" width="3.7109375" bestFit="1" customWidth="1"/>
    <col min="14" max="14" width="18.5703125" bestFit="1" customWidth="1"/>
    <col min="17" max="17" width="11.140625" bestFit="1" customWidth="1"/>
    <col min="18" max="18" width="11.140625" customWidth="1"/>
    <col min="20" max="20" width="22.42578125" bestFit="1" customWidth="1"/>
    <col min="24" max="24" width="32.7109375" bestFit="1" customWidth="1"/>
    <col min="25" max="25" width="39.42578125" bestFit="1" customWidth="1"/>
    <col min="26" max="26" width="41.28515625" customWidth="1"/>
    <col min="27" max="27" width="17.140625" bestFit="1" customWidth="1"/>
    <col min="30" max="30" width="39.42578125" bestFit="1" customWidth="1"/>
    <col min="31" max="31" width="31.7109375" bestFit="1" customWidth="1"/>
    <col min="32" max="32" width="35.28515625" bestFit="1" customWidth="1"/>
    <col min="33" max="33" width="17.140625" bestFit="1" customWidth="1"/>
  </cols>
  <sheetData>
    <row r="3" spans="1:34" ht="23.25" x14ac:dyDescent="0.35">
      <c r="A3" s="1"/>
      <c r="B3" s="1"/>
      <c r="C3" s="1" t="s">
        <v>4</v>
      </c>
      <c r="D3" s="1"/>
      <c r="E3" s="1"/>
      <c r="F3" s="1" t="s">
        <v>10</v>
      </c>
      <c r="G3" s="1"/>
      <c r="H3" s="1"/>
      <c r="I3" s="1" t="s">
        <v>184</v>
      </c>
      <c r="J3" s="1"/>
      <c r="K3" s="1"/>
      <c r="L3" s="1" t="s">
        <v>190</v>
      </c>
      <c r="M3" s="1"/>
      <c r="N3" s="1"/>
      <c r="O3" t="s">
        <v>197</v>
      </c>
      <c r="P3" t="s">
        <v>195</v>
      </c>
      <c r="R3" t="s">
        <v>197</v>
      </c>
      <c r="X3" s="38" t="s">
        <v>170</v>
      </c>
      <c r="Y3" s="38"/>
      <c r="Z3" s="38"/>
      <c r="AA3" s="38"/>
      <c r="AD3" s="38" t="s">
        <v>170</v>
      </c>
      <c r="AE3" s="38"/>
      <c r="AF3" s="38"/>
      <c r="AG3" s="38"/>
    </row>
    <row r="4" spans="1:34" ht="23.25" x14ac:dyDescent="0.35">
      <c r="A4" s="1"/>
      <c r="B4" s="1"/>
      <c r="C4" s="1" t="s">
        <v>5</v>
      </c>
      <c r="D4" s="1" t="s">
        <v>6</v>
      </c>
      <c r="E4" s="1" t="s">
        <v>7</v>
      </c>
      <c r="F4" s="1" t="s">
        <v>5</v>
      </c>
      <c r="G4" s="1" t="s">
        <v>6</v>
      </c>
      <c r="H4" s="1" t="s">
        <v>7</v>
      </c>
      <c r="I4" s="1" t="s">
        <v>5</v>
      </c>
      <c r="J4" s="1" t="s">
        <v>6</v>
      </c>
      <c r="K4" s="1" t="s">
        <v>7</v>
      </c>
      <c r="L4" s="1" t="s">
        <v>5</v>
      </c>
      <c r="M4" s="1" t="s">
        <v>6</v>
      </c>
      <c r="N4" s="1" t="s">
        <v>7</v>
      </c>
      <c r="O4" s="5" t="s">
        <v>206</v>
      </c>
      <c r="P4" s="5" t="s">
        <v>194</v>
      </c>
      <c r="R4" t="s">
        <v>194</v>
      </c>
      <c r="X4" s="38" t="s">
        <v>220</v>
      </c>
      <c r="Y4" s="38"/>
      <c r="Z4" s="38"/>
      <c r="AA4" s="38"/>
      <c r="AD4" s="38" t="s">
        <v>220</v>
      </c>
      <c r="AE4" s="38"/>
      <c r="AF4" s="38"/>
      <c r="AG4" s="38"/>
    </row>
    <row r="5" spans="1:34" ht="23.25" x14ac:dyDescent="0.35">
      <c r="A5" s="3" t="s">
        <v>65</v>
      </c>
      <c r="B5" s="3">
        <f>O5</f>
        <v>4</v>
      </c>
      <c r="C5" s="1">
        <v>1</v>
      </c>
      <c r="D5" s="1">
        <v>28</v>
      </c>
      <c r="E5" s="1" t="s">
        <v>64</v>
      </c>
      <c r="F5" s="1">
        <v>1</v>
      </c>
      <c r="G5" s="1">
        <v>28</v>
      </c>
      <c r="H5" s="1" t="s">
        <v>103</v>
      </c>
      <c r="I5" s="5">
        <v>1</v>
      </c>
      <c r="J5" s="5">
        <v>27</v>
      </c>
      <c r="K5" t="s">
        <v>23</v>
      </c>
      <c r="L5">
        <v>1</v>
      </c>
      <c r="M5">
        <v>26</v>
      </c>
      <c r="N5" t="s">
        <v>97</v>
      </c>
      <c r="O5">
        <f t="shared" ref="O5:O38" si="0">SUM(C5,F5,I5,L5)</f>
        <v>4</v>
      </c>
      <c r="P5">
        <v>55</v>
      </c>
      <c r="Q5" t="s">
        <v>196</v>
      </c>
      <c r="R5">
        <f>SUM(D5,G5,J5,M5)</f>
        <v>109</v>
      </c>
      <c r="S5">
        <v>2</v>
      </c>
      <c r="T5" t="str">
        <f>A5</f>
        <v>CCU Maruyama</v>
      </c>
      <c r="X5" s="38" t="s">
        <v>207</v>
      </c>
      <c r="Y5" s="38"/>
      <c r="Z5" s="38"/>
      <c r="AA5" s="38"/>
      <c r="AD5" s="38" t="s">
        <v>233</v>
      </c>
      <c r="AE5" s="38"/>
      <c r="AF5" s="38"/>
      <c r="AG5" s="38"/>
    </row>
    <row r="6" spans="1:34" ht="23.25" x14ac:dyDescent="0.35">
      <c r="A6" s="3" t="s">
        <v>66</v>
      </c>
      <c r="B6" s="3">
        <f t="shared" ref="B6:B38" si="1">O6</f>
        <v>4</v>
      </c>
      <c r="C6" s="1">
        <v>1</v>
      </c>
      <c r="D6" s="1">
        <v>27</v>
      </c>
      <c r="E6" s="1" t="s">
        <v>67</v>
      </c>
      <c r="F6" s="1">
        <v>1</v>
      </c>
      <c r="G6" s="4">
        <f>AVERAGE(D6,J6,M6)</f>
        <v>27.333333333333332</v>
      </c>
      <c r="H6" s="1" t="s">
        <v>38</v>
      </c>
      <c r="I6" s="17">
        <v>1</v>
      </c>
      <c r="J6" s="17">
        <v>27</v>
      </c>
      <c r="K6" t="s">
        <v>189</v>
      </c>
      <c r="L6">
        <v>1</v>
      </c>
      <c r="M6">
        <v>28</v>
      </c>
      <c r="N6" t="s">
        <v>205</v>
      </c>
      <c r="O6">
        <f t="shared" si="0"/>
        <v>4</v>
      </c>
      <c r="P6">
        <v>54.3</v>
      </c>
      <c r="Q6" t="s">
        <v>196</v>
      </c>
      <c r="R6">
        <f t="shared" ref="R6:R14" si="2">SUM(D6,G6,J6,M6)</f>
        <v>109.33333333333333</v>
      </c>
      <c r="S6">
        <v>3</v>
      </c>
      <c r="T6" t="str">
        <f t="shared" ref="T6:T14" si="3">A6</f>
        <v>cumberlands jones</v>
      </c>
      <c r="X6" s="24"/>
      <c r="Y6" s="24"/>
      <c r="Z6" s="24"/>
      <c r="AA6" s="24"/>
      <c r="AD6" s="24"/>
      <c r="AE6" s="24"/>
      <c r="AF6" s="24"/>
      <c r="AG6" s="24"/>
    </row>
    <row r="7" spans="1:34" ht="23.25" x14ac:dyDescent="0.35">
      <c r="A7" s="1" t="s">
        <v>56</v>
      </c>
      <c r="B7" s="3">
        <f t="shared" si="1"/>
        <v>4</v>
      </c>
      <c r="C7" s="1">
        <v>1</v>
      </c>
      <c r="D7" s="2">
        <f>AVERAGE(G7,J7,M7)</f>
        <v>29.333333333333332</v>
      </c>
      <c r="E7" s="1" t="s">
        <v>38</v>
      </c>
      <c r="F7" s="1">
        <v>1</v>
      </c>
      <c r="G7" s="1">
        <v>28</v>
      </c>
      <c r="H7" s="1" t="s">
        <v>94</v>
      </c>
      <c r="I7" s="17">
        <v>1</v>
      </c>
      <c r="J7" s="17">
        <v>30</v>
      </c>
      <c r="K7" t="s">
        <v>180</v>
      </c>
      <c r="L7">
        <v>1</v>
      </c>
      <c r="M7">
        <v>30</v>
      </c>
      <c r="N7" t="s">
        <v>182</v>
      </c>
      <c r="O7">
        <f t="shared" si="0"/>
        <v>4</v>
      </c>
      <c r="P7">
        <v>59.3</v>
      </c>
      <c r="Q7" t="s">
        <v>196</v>
      </c>
      <c r="R7">
        <f t="shared" si="2"/>
        <v>117.33333333333333</v>
      </c>
      <c r="S7">
        <v>1</v>
      </c>
      <c r="T7" t="str">
        <f t="shared" si="3"/>
        <v>Whitworth Korf</v>
      </c>
      <c r="X7" s="19" t="s">
        <v>209</v>
      </c>
      <c r="Y7" s="20">
        <v>0.38541666666666669</v>
      </c>
      <c r="Z7" s="18"/>
      <c r="AA7" s="18"/>
      <c r="AD7" s="19" t="s">
        <v>209</v>
      </c>
      <c r="AE7" s="20">
        <v>0.52083333333333337</v>
      </c>
      <c r="AF7" s="18"/>
      <c r="AG7" s="18"/>
    </row>
    <row r="8" spans="1:34" ht="23.25" x14ac:dyDescent="0.35">
      <c r="A8" s="3" t="s">
        <v>80</v>
      </c>
      <c r="B8" s="3">
        <f t="shared" si="1"/>
        <v>3</v>
      </c>
      <c r="C8" s="1">
        <v>1</v>
      </c>
      <c r="D8" s="1">
        <v>27</v>
      </c>
      <c r="E8" s="1" t="s">
        <v>81</v>
      </c>
      <c r="F8" s="1">
        <v>1</v>
      </c>
      <c r="G8" s="1">
        <v>30</v>
      </c>
      <c r="H8" s="1" t="s">
        <v>72</v>
      </c>
      <c r="I8" s="5">
        <v>1</v>
      </c>
      <c r="J8" s="5">
        <v>30</v>
      </c>
      <c r="K8" t="s">
        <v>61</v>
      </c>
      <c r="L8">
        <v>0</v>
      </c>
      <c r="M8">
        <v>30</v>
      </c>
      <c r="N8" t="s">
        <v>182</v>
      </c>
      <c r="O8">
        <f t="shared" si="0"/>
        <v>3</v>
      </c>
      <c r="P8">
        <v>60</v>
      </c>
      <c r="Q8" t="s">
        <v>196</v>
      </c>
      <c r="R8">
        <f t="shared" si="2"/>
        <v>117</v>
      </c>
      <c r="S8">
        <v>4</v>
      </c>
      <c r="T8" t="str">
        <f t="shared" si="3"/>
        <v>Biola Gammariello</v>
      </c>
      <c r="X8" s="19" t="s">
        <v>210</v>
      </c>
      <c r="Y8" s="20">
        <v>0.40625</v>
      </c>
      <c r="Z8" s="18"/>
      <c r="AA8" s="18"/>
      <c r="AD8" s="19" t="s">
        <v>210</v>
      </c>
      <c r="AE8" s="20">
        <v>4.1666666666666664E-2</v>
      </c>
      <c r="AF8" s="18"/>
      <c r="AG8" s="18"/>
    </row>
    <row r="9" spans="1:34" ht="23.25" x14ac:dyDescent="0.35">
      <c r="A9" s="3" t="s">
        <v>86</v>
      </c>
      <c r="B9" s="3">
        <f t="shared" si="1"/>
        <v>3</v>
      </c>
      <c r="C9" s="1">
        <v>1</v>
      </c>
      <c r="D9" s="1">
        <v>26</v>
      </c>
      <c r="E9" s="1" t="s">
        <v>87</v>
      </c>
      <c r="F9" s="1">
        <v>1</v>
      </c>
      <c r="G9" s="1">
        <v>24</v>
      </c>
      <c r="H9" s="1" t="s">
        <v>61</v>
      </c>
      <c r="I9" s="12">
        <v>0</v>
      </c>
      <c r="J9" s="12">
        <v>29</v>
      </c>
      <c r="K9" t="s">
        <v>180</v>
      </c>
      <c r="L9">
        <v>1</v>
      </c>
      <c r="M9">
        <v>27</v>
      </c>
      <c r="N9" t="s">
        <v>20</v>
      </c>
      <c r="O9">
        <f t="shared" si="0"/>
        <v>3</v>
      </c>
      <c r="P9">
        <v>53</v>
      </c>
      <c r="Q9" t="s">
        <v>196</v>
      </c>
      <c r="R9">
        <f t="shared" si="2"/>
        <v>106</v>
      </c>
      <c r="S9">
        <v>6</v>
      </c>
      <c r="T9" t="str">
        <f t="shared" si="3"/>
        <v>CCU Gordon</v>
      </c>
      <c r="X9" s="18"/>
      <c r="Y9" s="18"/>
      <c r="Z9" s="18"/>
      <c r="AA9" s="18"/>
      <c r="AD9" s="18"/>
      <c r="AE9" s="18"/>
      <c r="AF9" s="18"/>
      <c r="AG9" s="18"/>
    </row>
    <row r="10" spans="1:34" ht="23.25" x14ac:dyDescent="0.35">
      <c r="A10" s="3" t="s">
        <v>57</v>
      </c>
      <c r="B10" s="3">
        <f t="shared" si="1"/>
        <v>3</v>
      </c>
      <c r="C10" s="1">
        <v>1</v>
      </c>
      <c r="D10" s="1">
        <v>26</v>
      </c>
      <c r="E10" s="1" t="s">
        <v>58</v>
      </c>
      <c r="F10" s="1">
        <v>0</v>
      </c>
      <c r="G10" s="1">
        <v>17</v>
      </c>
      <c r="H10" s="1" t="s">
        <v>101</v>
      </c>
      <c r="I10" s="5">
        <v>1</v>
      </c>
      <c r="J10" s="5">
        <v>29</v>
      </c>
      <c r="K10" t="s">
        <v>42</v>
      </c>
      <c r="L10">
        <v>1</v>
      </c>
      <c r="M10">
        <v>24</v>
      </c>
      <c r="N10" t="s">
        <v>9</v>
      </c>
      <c r="O10">
        <f t="shared" si="0"/>
        <v>3</v>
      </c>
      <c r="P10">
        <v>50</v>
      </c>
      <c r="Q10" t="s">
        <v>196</v>
      </c>
      <c r="R10">
        <f t="shared" si="2"/>
        <v>96</v>
      </c>
      <c r="S10">
        <v>9</v>
      </c>
      <c r="T10" t="str">
        <f t="shared" si="3"/>
        <v>cumberlands detherage</v>
      </c>
      <c r="X10" s="21" t="s">
        <v>211</v>
      </c>
      <c r="Y10" s="18" t="s">
        <v>212</v>
      </c>
      <c r="Z10" s="37" t="s">
        <v>231</v>
      </c>
      <c r="AA10" s="37"/>
      <c r="AD10" s="21" t="s">
        <v>211</v>
      </c>
      <c r="AE10" s="18" t="s">
        <v>212</v>
      </c>
      <c r="AF10" s="37" t="s">
        <v>234</v>
      </c>
      <c r="AG10" s="37"/>
    </row>
    <row r="11" spans="1:34" ht="23.25" x14ac:dyDescent="0.35">
      <c r="A11" s="1" t="s">
        <v>47</v>
      </c>
      <c r="B11" s="3">
        <f t="shared" si="1"/>
        <v>3</v>
      </c>
      <c r="C11" s="1">
        <v>1</v>
      </c>
      <c r="D11" s="1">
        <v>27</v>
      </c>
      <c r="E11" s="1" t="s">
        <v>48</v>
      </c>
      <c r="F11" s="1">
        <v>1</v>
      </c>
      <c r="G11" s="1">
        <v>26</v>
      </c>
      <c r="H11" s="1" t="s">
        <v>96</v>
      </c>
      <c r="I11" s="5">
        <v>1</v>
      </c>
      <c r="J11" s="5">
        <v>28</v>
      </c>
      <c r="K11" t="s">
        <v>44</v>
      </c>
      <c r="L11">
        <v>0</v>
      </c>
      <c r="M11">
        <v>23</v>
      </c>
      <c r="N11" t="s">
        <v>9</v>
      </c>
      <c r="O11">
        <f t="shared" si="0"/>
        <v>3</v>
      </c>
      <c r="P11">
        <v>53</v>
      </c>
      <c r="Q11" t="s">
        <v>196</v>
      </c>
      <c r="R11">
        <f t="shared" si="2"/>
        <v>104</v>
      </c>
      <c r="S11">
        <v>8</v>
      </c>
      <c r="T11" t="str">
        <f t="shared" si="3"/>
        <v>HPU Zambrano</v>
      </c>
      <c r="X11" s="18"/>
      <c r="Y11" s="18"/>
      <c r="Z11" s="18" t="s">
        <v>173</v>
      </c>
      <c r="AA11" s="18" t="s">
        <v>229</v>
      </c>
      <c r="AD11" s="18" t="s">
        <v>244</v>
      </c>
      <c r="AE11" s="18" t="s">
        <v>243</v>
      </c>
      <c r="AF11" s="18" t="s">
        <v>173</v>
      </c>
      <c r="AG11" s="18" t="s">
        <v>229</v>
      </c>
    </row>
    <row r="12" spans="1:34" ht="26.25" x14ac:dyDescent="0.4">
      <c r="A12" s="3" t="s">
        <v>85</v>
      </c>
      <c r="B12" s="3">
        <f t="shared" si="1"/>
        <v>3</v>
      </c>
      <c r="C12" s="1">
        <v>1</v>
      </c>
      <c r="D12" s="1">
        <v>30</v>
      </c>
      <c r="E12" s="1" t="s">
        <v>84</v>
      </c>
      <c r="F12" s="1">
        <v>0</v>
      </c>
      <c r="G12" s="1">
        <v>25</v>
      </c>
      <c r="H12" s="1" t="s">
        <v>96</v>
      </c>
      <c r="I12" s="5">
        <v>1</v>
      </c>
      <c r="J12" s="5">
        <v>29.5</v>
      </c>
      <c r="K12" t="s">
        <v>11</v>
      </c>
      <c r="L12">
        <v>1</v>
      </c>
      <c r="M12">
        <v>26</v>
      </c>
      <c r="N12" t="s">
        <v>61</v>
      </c>
      <c r="O12">
        <f t="shared" si="0"/>
        <v>3</v>
      </c>
      <c r="P12">
        <v>55.5</v>
      </c>
      <c r="Q12" t="s">
        <v>196</v>
      </c>
      <c r="R12">
        <f t="shared" si="2"/>
        <v>110.5</v>
      </c>
      <c r="S12">
        <v>5</v>
      </c>
      <c r="T12" t="str">
        <f t="shared" si="3"/>
        <v>Whitworth Jacobs</v>
      </c>
      <c r="X12" s="10" t="s">
        <v>56</v>
      </c>
      <c r="Y12" s="29" t="s">
        <v>82</v>
      </c>
      <c r="Z12" s="9" t="s">
        <v>215</v>
      </c>
      <c r="AA12" s="9" t="s">
        <v>81</v>
      </c>
      <c r="AD12" s="9" t="s">
        <v>82</v>
      </c>
      <c r="AE12" s="29" t="s">
        <v>85</v>
      </c>
      <c r="AF12" s="9" t="s">
        <v>219</v>
      </c>
      <c r="AG12" s="8" t="s">
        <v>140</v>
      </c>
      <c r="AH12" s="8" t="s">
        <v>230</v>
      </c>
    </row>
    <row r="13" spans="1:34" ht="26.25" x14ac:dyDescent="0.4">
      <c r="A13" s="1" t="s">
        <v>50</v>
      </c>
      <c r="B13" s="3">
        <f t="shared" si="1"/>
        <v>3</v>
      </c>
      <c r="C13" s="1">
        <v>0</v>
      </c>
      <c r="D13" s="1">
        <v>27</v>
      </c>
      <c r="E13" s="1" t="s">
        <v>51</v>
      </c>
      <c r="F13" s="1">
        <v>1</v>
      </c>
      <c r="G13" s="1">
        <v>22</v>
      </c>
      <c r="H13" s="1" t="s">
        <v>95</v>
      </c>
      <c r="I13" s="12">
        <v>1</v>
      </c>
      <c r="J13" s="12">
        <v>26</v>
      </c>
      <c r="K13" t="s">
        <v>185</v>
      </c>
      <c r="L13">
        <v>1</v>
      </c>
      <c r="M13">
        <v>30</v>
      </c>
      <c r="N13" t="s">
        <v>84</v>
      </c>
      <c r="O13">
        <f t="shared" si="0"/>
        <v>3</v>
      </c>
      <c r="P13">
        <v>53</v>
      </c>
      <c r="Q13" t="s">
        <v>196</v>
      </c>
      <c r="R13">
        <f t="shared" si="2"/>
        <v>105</v>
      </c>
      <c r="S13">
        <v>7</v>
      </c>
      <c r="T13" t="str">
        <f t="shared" si="3"/>
        <v>Whitworth Probus</v>
      </c>
      <c r="X13" s="9" t="s">
        <v>65</v>
      </c>
      <c r="Y13" s="29" t="s">
        <v>57</v>
      </c>
      <c r="Z13" s="9" t="s">
        <v>219</v>
      </c>
      <c r="AA13" s="9" t="s">
        <v>232</v>
      </c>
      <c r="AD13" s="9"/>
      <c r="AE13" s="9" t="s">
        <v>238</v>
      </c>
      <c r="AF13" s="9"/>
      <c r="AG13" s="8" t="s">
        <v>175</v>
      </c>
      <c r="AH13" s="8"/>
    </row>
    <row r="14" spans="1:34" ht="26.25" x14ac:dyDescent="0.4">
      <c r="A14" s="3" t="s">
        <v>82</v>
      </c>
      <c r="B14" s="3">
        <f t="shared" si="1"/>
        <v>2</v>
      </c>
      <c r="C14" s="1">
        <v>0</v>
      </c>
      <c r="D14" s="1">
        <v>28</v>
      </c>
      <c r="E14" s="1" t="s">
        <v>81</v>
      </c>
      <c r="F14" s="1">
        <v>1</v>
      </c>
      <c r="G14" s="1">
        <v>29</v>
      </c>
      <c r="H14" s="1" t="s">
        <v>102</v>
      </c>
      <c r="I14" s="5">
        <v>1</v>
      </c>
      <c r="J14" s="5">
        <v>30</v>
      </c>
      <c r="K14" t="s">
        <v>96</v>
      </c>
      <c r="L14">
        <v>0</v>
      </c>
      <c r="M14">
        <v>29</v>
      </c>
      <c r="N14" t="s">
        <v>84</v>
      </c>
      <c r="O14">
        <f t="shared" si="0"/>
        <v>2</v>
      </c>
      <c r="P14">
        <v>58</v>
      </c>
      <c r="Q14" t="s">
        <v>198</v>
      </c>
      <c r="R14">
        <f t="shared" si="2"/>
        <v>116</v>
      </c>
      <c r="S14">
        <v>10</v>
      </c>
      <c r="T14" t="str">
        <f t="shared" si="3"/>
        <v>CCU Littleton</v>
      </c>
      <c r="X14" s="29" t="s">
        <v>66</v>
      </c>
      <c r="Y14" s="10" t="s">
        <v>47</v>
      </c>
      <c r="Z14" s="9" t="s">
        <v>221</v>
      </c>
      <c r="AA14" s="9" t="s">
        <v>111</v>
      </c>
      <c r="AD14" s="9"/>
      <c r="AE14" s="9"/>
      <c r="AF14" s="9"/>
      <c r="AG14" s="8" t="s">
        <v>61</v>
      </c>
      <c r="AH14" s="8"/>
    </row>
    <row r="15" spans="1:34" ht="26.25" x14ac:dyDescent="0.4">
      <c r="A15" s="3" t="s">
        <v>74</v>
      </c>
      <c r="B15" s="3">
        <f t="shared" si="1"/>
        <v>2</v>
      </c>
      <c r="C15" s="1">
        <v>1</v>
      </c>
      <c r="D15" s="1">
        <v>27</v>
      </c>
      <c r="E15" s="1" t="s">
        <v>75</v>
      </c>
      <c r="F15" s="1">
        <v>0</v>
      </c>
      <c r="G15" s="1">
        <v>27</v>
      </c>
      <c r="H15" s="1" t="s">
        <v>20</v>
      </c>
      <c r="I15" s="5">
        <v>0</v>
      </c>
      <c r="J15" s="5">
        <v>28</v>
      </c>
      <c r="K15" t="s">
        <v>42</v>
      </c>
      <c r="L15">
        <v>1</v>
      </c>
      <c r="M15">
        <v>25</v>
      </c>
      <c r="N15" t="s">
        <v>181</v>
      </c>
      <c r="O15">
        <f t="shared" si="0"/>
        <v>2</v>
      </c>
      <c r="P15">
        <v>54</v>
      </c>
      <c r="Q15" t="s">
        <v>199</v>
      </c>
      <c r="S15" t="s">
        <v>237</v>
      </c>
      <c r="X15" s="9" t="s">
        <v>80</v>
      </c>
      <c r="Y15" s="30" t="s">
        <v>50</v>
      </c>
      <c r="Z15" s="9" t="s">
        <v>222</v>
      </c>
      <c r="AA15" s="9" t="s">
        <v>103</v>
      </c>
      <c r="AD15" s="9" t="s">
        <v>244</v>
      </c>
      <c r="AE15" s="9" t="s">
        <v>243</v>
      </c>
      <c r="AF15" s="9"/>
      <c r="AG15" s="8"/>
      <c r="AH15" s="8"/>
    </row>
    <row r="16" spans="1:34" ht="26.25" x14ac:dyDescent="0.4">
      <c r="A16" s="3" t="s">
        <v>91</v>
      </c>
      <c r="B16" s="3">
        <f t="shared" si="1"/>
        <v>2</v>
      </c>
      <c r="C16" s="1">
        <v>1</v>
      </c>
      <c r="D16" s="1">
        <v>23</v>
      </c>
      <c r="E16" s="1" t="s">
        <v>90</v>
      </c>
      <c r="F16" s="1">
        <v>1</v>
      </c>
      <c r="G16" s="2">
        <f>AVERAGE(D16,J16,M16)</f>
        <v>26.333333333333332</v>
      </c>
      <c r="H16" s="1" t="s">
        <v>38</v>
      </c>
      <c r="I16" s="5">
        <v>0</v>
      </c>
      <c r="J16" s="5">
        <v>29</v>
      </c>
      <c r="K16" t="s">
        <v>61</v>
      </c>
      <c r="L16">
        <v>0</v>
      </c>
      <c r="M16">
        <v>27</v>
      </c>
      <c r="N16" t="s">
        <v>205</v>
      </c>
      <c r="O16">
        <f t="shared" si="0"/>
        <v>2</v>
      </c>
      <c r="P16">
        <v>53.3</v>
      </c>
      <c r="Q16" t="s">
        <v>199</v>
      </c>
      <c r="X16" s="29" t="s">
        <v>85</v>
      </c>
      <c r="Y16" s="9" t="s">
        <v>86</v>
      </c>
      <c r="Z16" s="9" t="s">
        <v>223</v>
      </c>
      <c r="AA16" s="9" t="s">
        <v>14</v>
      </c>
      <c r="AD16" s="9" t="s">
        <v>57</v>
      </c>
      <c r="AE16" s="30" t="s">
        <v>50</v>
      </c>
      <c r="AF16" s="9" t="s">
        <v>221</v>
      </c>
      <c r="AG16" s="8" t="s">
        <v>151</v>
      </c>
      <c r="AH16" s="8" t="s">
        <v>230</v>
      </c>
    </row>
    <row r="17" spans="1:34" ht="26.25" x14ac:dyDescent="0.4">
      <c r="A17" s="3" t="s">
        <v>68</v>
      </c>
      <c r="B17" s="3">
        <f t="shared" si="1"/>
        <v>2</v>
      </c>
      <c r="C17" s="1">
        <v>0</v>
      </c>
      <c r="D17" s="1">
        <v>25</v>
      </c>
      <c r="E17" s="1" t="s">
        <v>67</v>
      </c>
      <c r="F17" s="1">
        <v>1</v>
      </c>
      <c r="G17" s="1">
        <v>27</v>
      </c>
      <c r="H17" s="1" t="s">
        <v>87</v>
      </c>
      <c r="I17" s="11">
        <v>1</v>
      </c>
      <c r="J17" s="11">
        <v>28</v>
      </c>
      <c r="K17" t="s">
        <v>8</v>
      </c>
      <c r="L17">
        <v>0</v>
      </c>
      <c r="M17">
        <v>26</v>
      </c>
      <c r="N17" t="s">
        <v>204</v>
      </c>
      <c r="O17">
        <f t="shared" si="0"/>
        <v>2</v>
      </c>
      <c r="P17">
        <v>53</v>
      </c>
      <c r="Q17" t="s">
        <v>199</v>
      </c>
      <c r="AD17" s="9"/>
      <c r="AE17" s="30" t="s">
        <v>238</v>
      </c>
      <c r="AF17" s="9"/>
      <c r="AG17" s="8" t="s">
        <v>108</v>
      </c>
      <c r="AH17" s="8"/>
    </row>
    <row r="18" spans="1:34" ht="26.25" x14ac:dyDescent="0.4">
      <c r="A18" s="3" t="s">
        <v>79</v>
      </c>
      <c r="B18" s="3">
        <f t="shared" si="1"/>
        <v>2</v>
      </c>
      <c r="C18" s="1">
        <v>0</v>
      </c>
      <c r="D18" s="1">
        <v>29</v>
      </c>
      <c r="E18" s="1" t="s">
        <v>78</v>
      </c>
      <c r="F18" s="1">
        <v>0</v>
      </c>
      <c r="G18" s="1">
        <v>21</v>
      </c>
      <c r="H18" s="1" t="s">
        <v>95</v>
      </c>
      <c r="I18" s="11">
        <v>1</v>
      </c>
      <c r="J18" s="11">
        <v>28</v>
      </c>
      <c r="K18" t="s">
        <v>148</v>
      </c>
      <c r="L18">
        <v>1</v>
      </c>
      <c r="M18">
        <v>24</v>
      </c>
      <c r="N18" t="s">
        <v>39</v>
      </c>
      <c r="O18">
        <f t="shared" si="0"/>
        <v>2</v>
      </c>
      <c r="P18">
        <v>52</v>
      </c>
      <c r="Q18" t="s">
        <v>199</v>
      </c>
      <c r="AD18" s="9"/>
      <c r="AE18" s="30"/>
      <c r="AF18" s="9"/>
      <c r="AG18" s="8" t="s">
        <v>78</v>
      </c>
      <c r="AH18" s="8"/>
    </row>
    <row r="19" spans="1:34" x14ac:dyDescent="0.25">
      <c r="A19" s="3" t="s">
        <v>92</v>
      </c>
      <c r="B19" s="3">
        <f t="shared" si="1"/>
        <v>2</v>
      </c>
      <c r="C19" s="1">
        <v>1</v>
      </c>
      <c r="D19" s="1">
        <v>28</v>
      </c>
      <c r="E19" s="1" t="s">
        <v>44</v>
      </c>
      <c r="F19" s="1">
        <v>0</v>
      </c>
      <c r="G19" s="1">
        <v>24</v>
      </c>
      <c r="H19" s="1" t="s">
        <v>94</v>
      </c>
      <c r="I19" s="5">
        <v>1</v>
      </c>
      <c r="J19" s="5">
        <v>25</v>
      </c>
      <c r="K19" t="s">
        <v>182</v>
      </c>
      <c r="L19">
        <v>0</v>
      </c>
      <c r="M19">
        <v>27</v>
      </c>
      <c r="N19" t="s">
        <v>75</v>
      </c>
      <c r="O19">
        <f t="shared" si="0"/>
        <v>2</v>
      </c>
      <c r="P19">
        <v>52</v>
      </c>
      <c r="Q19" t="s">
        <v>199</v>
      </c>
    </row>
    <row r="20" spans="1:34" ht="26.25" x14ac:dyDescent="0.4">
      <c r="A20" s="1" t="s">
        <v>52</v>
      </c>
      <c r="B20" s="3">
        <f t="shared" si="1"/>
        <v>2</v>
      </c>
      <c r="C20" s="1">
        <v>1</v>
      </c>
      <c r="D20" s="1">
        <v>26</v>
      </c>
      <c r="E20" s="1" t="s">
        <v>51</v>
      </c>
      <c r="F20" s="1">
        <v>1</v>
      </c>
      <c r="G20" s="1">
        <v>28</v>
      </c>
      <c r="H20" s="1" t="s">
        <v>20</v>
      </c>
      <c r="I20" s="12">
        <v>0</v>
      </c>
      <c r="J20" s="12">
        <v>26</v>
      </c>
      <c r="K20" t="s">
        <v>189</v>
      </c>
      <c r="L20">
        <v>0</v>
      </c>
      <c r="M20">
        <v>25</v>
      </c>
      <c r="N20" t="s">
        <v>97</v>
      </c>
      <c r="O20">
        <f t="shared" si="0"/>
        <v>2</v>
      </c>
      <c r="P20">
        <v>52</v>
      </c>
      <c r="Q20" t="s">
        <v>199</v>
      </c>
      <c r="AD20" s="29" t="s">
        <v>66</v>
      </c>
      <c r="AE20" s="31" t="s">
        <v>240</v>
      </c>
    </row>
    <row r="21" spans="1:34" ht="26.25" x14ac:dyDescent="0.4">
      <c r="A21" s="3" t="s">
        <v>98</v>
      </c>
      <c r="B21" s="3">
        <f t="shared" si="1"/>
        <v>2</v>
      </c>
      <c r="C21" s="1">
        <v>1</v>
      </c>
      <c r="D21" s="2">
        <f>AVERAGE(G21,J21,M21)</f>
        <v>26</v>
      </c>
      <c r="E21" s="1" t="s">
        <v>38</v>
      </c>
      <c r="F21" s="1">
        <v>0</v>
      </c>
      <c r="G21" s="1">
        <v>23</v>
      </c>
      <c r="H21" s="1" t="s">
        <v>97</v>
      </c>
      <c r="I21" s="17">
        <v>0</v>
      </c>
      <c r="J21" s="17">
        <v>25</v>
      </c>
      <c r="K21" t="s">
        <v>188</v>
      </c>
      <c r="L21">
        <v>1</v>
      </c>
      <c r="M21">
        <v>30</v>
      </c>
      <c r="N21" t="s">
        <v>75</v>
      </c>
      <c r="O21">
        <f t="shared" si="0"/>
        <v>2</v>
      </c>
      <c r="P21">
        <v>51</v>
      </c>
      <c r="AD21" s="9" t="s">
        <v>243</v>
      </c>
    </row>
    <row r="22" spans="1:34" x14ac:dyDescent="0.25">
      <c r="A22" s="3" t="s">
        <v>59</v>
      </c>
      <c r="B22" s="3">
        <f t="shared" si="1"/>
        <v>2</v>
      </c>
      <c r="C22" s="1">
        <v>0</v>
      </c>
      <c r="D22" s="1">
        <v>24</v>
      </c>
      <c r="E22" s="1" t="s">
        <v>58</v>
      </c>
      <c r="F22" s="1">
        <v>0</v>
      </c>
      <c r="G22" s="1">
        <v>28</v>
      </c>
      <c r="H22" s="1" t="s">
        <v>72</v>
      </c>
      <c r="I22" s="12">
        <v>1</v>
      </c>
      <c r="J22" s="12">
        <v>27</v>
      </c>
      <c r="K22" t="s">
        <v>186</v>
      </c>
      <c r="L22">
        <v>1</v>
      </c>
      <c r="M22">
        <v>23</v>
      </c>
      <c r="N22" t="s">
        <v>90</v>
      </c>
      <c r="O22">
        <f t="shared" si="0"/>
        <v>2</v>
      </c>
      <c r="P22">
        <v>51</v>
      </c>
    </row>
    <row r="23" spans="1:34" x14ac:dyDescent="0.25">
      <c r="A23" s="1" t="s">
        <v>55</v>
      </c>
      <c r="B23" s="3">
        <f t="shared" si="1"/>
        <v>2</v>
      </c>
      <c r="C23" s="1">
        <v>1</v>
      </c>
      <c r="D23" s="1">
        <v>24</v>
      </c>
      <c r="E23" s="1" t="s">
        <v>54</v>
      </c>
      <c r="F23" s="1">
        <v>1</v>
      </c>
      <c r="G23" s="1">
        <v>18</v>
      </c>
      <c r="H23" s="1" t="s">
        <v>101</v>
      </c>
      <c r="I23" s="12">
        <v>0</v>
      </c>
      <c r="J23" s="12">
        <v>25</v>
      </c>
      <c r="K23" t="s">
        <v>23</v>
      </c>
      <c r="L23">
        <v>0</v>
      </c>
      <c r="M23">
        <v>26</v>
      </c>
      <c r="N23" t="s">
        <v>20</v>
      </c>
      <c r="O23">
        <f t="shared" si="0"/>
        <v>2</v>
      </c>
      <c r="P23">
        <v>51</v>
      </c>
    </row>
    <row r="24" spans="1:34" x14ac:dyDescent="0.25">
      <c r="A24" s="3" t="s">
        <v>88</v>
      </c>
      <c r="B24" s="3">
        <f t="shared" si="1"/>
        <v>2</v>
      </c>
      <c r="C24" s="1">
        <v>0</v>
      </c>
      <c r="D24" s="1">
        <v>23</v>
      </c>
      <c r="E24" s="1" t="s">
        <v>87</v>
      </c>
      <c r="F24" s="1">
        <v>1</v>
      </c>
      <c r="G24" s="1">
        <v>29</v>
      </c>
      <c r="H24" s="1" t="s">
        <v>64</v>
      </c>
      <c r="I24" s="5">
        <v>1</v>
      </c>
      <c r="J24" s="5">
        <v>20</v>
      </c>
      <c r="K24" t="s">
        <v>187</v>
      </c>
      <c r="L24">
        <v>0</v>
      </c>
      <c r="M24">
        <v>27</v>
      </c>
      <c r="N24" t="s">
        <v>70</v>
      </c>
      <c r="O24">
        <f t="shared" si="0"/>
        <v>2</v>
      </c>
      <c r="P24">
        <v>50</v>
      </c>
    </row>
    <row r="25" spans="1:34" x14ac:dyDescent="0.25">
      <c r="A25" s="3" t="s">
        <v>89</v>
      </c>
      <c r="B25" s="3">
        <f t="shared" si="1"/>
        <v>2</v>
      </c>
      <c r="C25" s="1">
        <v>0</v>
      </c>
      <c r="D25" s="1">
        <v>25</v>
      </c>
      <c r="E25" s="1" t="s">
        <v>90</v>
      </c>
      <c r="F25" s="1">
        <v>1</v>
      </c>
      <c r="G25" s="1">
        <v>25</v>
      </c>
      <c r="H25" s="1" t="s">
        <v>32</v>
      </c>
      <c r="I25" s="12">
        <v>0</v>
      </c>
      <c r="J25" s="12">
        <v>27</v>
      </c>
      <c r="K25" t="s">
        <v>8</v>
      </c>
      <c r="L25">
        <v>1</v>
      </c>
      <c r="M25">
        <v>24</v>
      </c>
      <c r="N25" t="s">
        <v>130</v>
      </c>
      <c r="O25">
        <f t="shared" si="0"/>
        <v>2</v>
      </c>
      <c r="P25">
        <v>50</v>
      </c>
    </row>
    <row r="26" spans="1:34" x14ac:dyDescent="0.25">
      <c r="A26" s="3" t="s">
        <v>71</v>
      </c>
      <c r="B26" s="3">
        <f t="shared" si="1"/>
        <v>2</v>
      </c>
      <c r="C26" s="1">
        <v>0</v>
      </c>
      <c r="D26" s="1">
        <v>25</v>
      </c>
      <c r="E26" s="1" t="s">
        <v>72</v>
      </c>
      <c r="F26" s="1">
        <v>0</v>
      </c>
      <c r="G26" s="1">
        <v>25</v>
      </c>
      <c r="H26" s="1" t="s">
        <v>103</v>
      </c>
      <c r="I26" s="5">
        <v>1</v>
      </c>
      <c r="J26" s="5">
        <v>22</v>
      </c>
      <c r="K26" t="s">
        <v>183</v>
      </c>
      <c r="L26">
        <v>1</v>
      </c>
      <c r="M26">
        <v>30</v>
      </c>
      <c r="N26" t="s">
        <v>180</v>
      </c>
      <c r="O26">
        <f t="shared" si="0"/>
        <v>2</v>
      </c>
      <c r="P26">
        <v>50</v>
      </c>
    </row>
    <row r="27" spans="1:34" x14ac:dyDescent="0.25">
      <c r="A27" s="3" t="s">
        <v>69</v>
      </c>
      <c r="B27" s="3">
        <f t="shared" si="1"/>
        <v>2</v>
      </c>
      <c r="C27" s="1">
        <v>0</v>
      </c>
      <c r="D27" s="1">
        <v>24</v>
      </c>
      <c r="E27" s="1" t="s">
        <v>70</v>
      </c>
      <c r="F27" s="1">
        <v>1</v>
      </c>
      <c r="G27" s="1">
        <v>29</v>
      </c>
      <c r="H27" s="1" t="s">
        <v>14</v>
      </c>
      <c r="I27" s="12">
        <v>1</v>
      </c>
      <c r="J27" s="12">
        <v>26</v>
      </c>
      <c r="K27" t="s">
        <v>188</v>
      </c>
      <c r="L27">
        <v>0</v>
      </c>
      <c r="M27">
        <v>23</v>
      </c>
      <c r="N27" t="s">
        <v>130</v>
      </c>
      <c r="O27">
        <f t="shared" si="0"/>
        <v>2</v>
      </c>
      <c r="P27">
        <v>50</v>
      </c>
    </row>
    <row r="28" spans="1:34" x14ac:dyDescent="0.25">
      <c r="A28" s="3" t="s">
        <v>93</v>
      </c>
      <c r="B28" s="3">
        <f t="shared" si="1"/>
        <v>2</v>
      </c>
      <c r="C28" s="1">
        <v>0</v>
      </c>
      <c r="D28" s="1">
        <v>27</v>
      </c>
      <c r="E28" s="1" t="s">
        <v>44</v>
      </c>
      <c r="F28" s="1">
        <v>1</v>
      </c>
      <c r="G28" s="1">
        <v>25</v>
      </c>
      <c r="H28" s="1" t="s">
        <v>35</v>
      </c>
      <c r="I28" s="12">
        <v>0</v>
      </c>
      <c r="J28" s="12">
        <v>15</v>
      </c>
      <c r="K28" t="s">
        <v>182</v>
      </c>
      <c r="L28">
        <v>1</v>
      </c>
      <c r="M28">
        <v>24</v>
      </c>
      <c r="N28" t="s">
        <v>204</v>
      </c>
      <c r="O28">
        <f t="shared" si="0"/>
        <v>2</v>
      </c>
      <c r="P28">
        <v>49</v>
      </c>
    </row>
    <row r="29" spans="1:34" x14ac:dyDescent="0.25">
      <c r="A29" s="3" t="s">
        <v>73</v>
      </c>
      <c r="B29" s="3">
        <f t="shared" si="1"/>
        <v>2</v>
      </c>
      <c r="C29" s="1">
        <v>1</v>
      </c>
      <c r="D29" s="1">
        <v>23</v>
      </c>
      <c r="E29" s="1" t="s">
        <v>72</v>
      </c>
      <c r="F29" s="1">
        <v>0</v>
      </c>
      <c r="G29" s="1">
        <v>20</v>
      </c>
      <c r="H29" s="1" t="s">
        <v>61</v>
      </c>
      <c r="I29" s="5">
        <v>0</v>
      </c>
      <c r="J29" s="5">
        <v>29</v>
      </c>
      <c r="K29" t="s">
        <v>11</v>
      </c>
      <c r="L29">
        <v>1</v>
      </c>
      <c r="M29">
        <v>24</v>
      </c>
      <c r="N29" t="s">
        <v>70</v>
      </c>
      <c r="O29">
        <f t="shared" si="0"/>
        <v>2</v>
      </c>
      <c r="P29">
        <v>47</v>
      </c>
    </row>
    <row r="30" spans="1:34" x14ac:dyDescent="0.25">
      <c r="A30" s="3" t="s">
        <v>60</v>
      </c>
      <c r="B30" s="3">
        <f t="shared" si="1"/>
        <v>2</v>
      </c>
      <c r="C30" s="1">
        <v>1</v>
      </c>
      <c r="D30" s="1">
        <v>22</v>
      </c>
      <c r="E30" s="1" t="s">
        <v>61</v>
      </c>
      <c r="F30" s="1">
        <v>0</v>
      </c>
      <c r="G30" s="1">
        <v>21</v>
      </c>
      <c r="H30" s="1" t="s">
        <v>35</v>
      </c>
      <c r="I30" s="5">
        <v>0</v>
      </c>
      <c r="J30" s="5">
        <v>25</v>
      </c>
      <c r="K30" t="s">
        <v>96</v>
      </c>
      <c r="L30">
        <v>1</v>
      </c>
      <c r="M30">
        <v>26</v>
      </c>
      <c r="N30" t="s">
        <v>140</v>
      </c>
      <c r="O30">
        <f t="shared" si="0"/>
        <v>2</v>
      </c>
      <c r="P30">
        <v>47</v>
      </c>
    </row>
    <row r="31" spans="1:34" x14ac:dyDescent="0.25">
      <c r="A31" s="3" t="s">
        <v>77</v>
      </c>
      <c r="B31" s="3">
        <f t="shared" si="1"/>
        <v>1</v>
      </c>
      <c r="C31" s="1">
        <v>1</v>
      </c>
      <c r="D31" s="1">
        <v>30</v>
      </c>
      <c r="E31" s="1" t="s">
        <v>78</v>
      </c>
      <c r="F31" s="1">
        <v>0</v>
      </c>
      <c r="G31" s="1">
        <v>22</v>
      </c>
      <c r="H31" s="1" t="s">
        <v>64</v>
      </c>
      <c r="I31" s="5">
        <v>0</v>
      </c>
      <c r="J31" s="5">
        <v>25</v>
      </c>
      <c r="K31" t="s">
        <v>185</v>
      </c>
      <c r="L31">
        <v>0</v>
      </c>
      <c r="M31">
        <v>25</v>
      </c>
      <c r="N31" t="s">
        <v>140</v>
      </c>
      <c r="O31">
        <f t="shared" si="0"/>
        <v>1</v>
      </c>
    </row>
    <row r="32" spans="1:34" x14ac:dyDescent="0.25">
      <c r="A32" s="1" t="s">
        <v>49</v>
      </c>
      <c r="B32" s="3">
        <f t="shared" si="1"/>
        <v>1</v>
      </c>
      <c r="C32" s="1">
        <v>0</v>
      </c>
      <c r="D32" s="1">
        <v>23</v>
      </c>
      <c r="E32" s="1" t="s">
        <v>48</v>
      </c>
      <c r="F32" s="1">
        <v>0</v>
      </c>
      <c r="G32" s="1">
        <v>27</v>
      </c>
      <c r="H32" s="1" t="s">
        <v>14</v>
      </c>
      <c r="I32" s="12">
        <v>1</v>
      </c>
      <c r="J32" s="12">
        <v>27</v>
      </c>
      <c r="K32" t="s">
        <v>178</v>
      </c>
      <c r="L32">
        <v>0</v>
      </c>
      <c r="M32">
        <v>23</v>
      </c>
      <c r="N32" t="s">
        <v>39</v>
      </c>
      <c r="O32">
        <f t="shared" si="0"/>
        <v>1</v>
      </c>
    </row>
    <row r="33" spans="1:15" x14ac:dyDescent="0.25">
      <c r="A33" s="3" t="s">
        <v>100</v>
      </c>
      <c r="B33" s="3">
        <f t="shared" si="1"/>
        <v>1</v>
      </c>
      <c r="C33" s="1">
        <v>1</v>
      </c>
      <c r="D33" s="1">
        <v>27</v>
      </c>
      <c r="E33" s="1" t="s">
        <v>70</v>
      </c>
      <c r="F33" s="1">
        <v>0</v>
      </c>
      <c r="G33" s="1">
        <v>23</v>
      </c>
      <c r="H33" s="1" t="s">
        <v>32</v>
      </c>
      <c r="I33" s="5">
        <v>0</v>
      </c>
      <c r="J33" s="5">
        <v>18</v>
      </c>
      <c r="K33" t="s">
        <v>187</v>
      </c>
      <c r="L33">
        <v>0</v>
      </c>
      <c r="M33">
        <v>23</v>
      </c>
      <c r="N33" t="s">
        <v>61</v>
      </c>
      <c r="O33">
        <f t="shared" si="0"/>
        <v>1</v>
      </c>
    </row>
    <row r="34" spans="1:15" x14ac:dyDescent="0.25">
      <c r="A34" s="3" t="s">
        <v>76</v>
      </c>
      <c r="B34" s="3">
        <f t="shared" si="1"/>
        <v>1</v>
      </c>
      <c r="C34" s="1">
        <v>0</v>
      </c>
      <c r="D34" s="1">
        <v>26</v>
      </c>
      <c r="E34" s="1" t="s">
        <v>75</v>
      </c>
      <c r="F34" s="1">
        <v>1</v>
      </c>
      <c r="G34" s="1">
        <v>25</v>
      </c>
      <c r="H34" s="1" t="s">
        <v>97</v>
      </c>
      <c r="I34" s="12">
        <v>0</v>
      </c>
      <c r="J34" s="12">
        <v>27</v>
      </c>
      <c r="K34" t="s">
        <v>178</v>
      </c>
      <c r="L34">
        <v>0</v>
      </c>
      <c r="M34">
        <v>24</v>
      </c>
      <c r="N34" t="s">
        <v>90</v>
      </c>
      <c r="O34">
        <f t="shared" si="0"/>
        <v>1</v>
      </c>
    </row>
    <row r="35" spans="1:15" x14ac:dyDescent="0.25">
      <c r="A35" s="1" t="s">
        <v>53</v>
      </c>
      <c r="B35" s="3">
        <f t="shared" si="1"/>
        <v>1</v>
      </c>
      <c r="C35" s="1">
        <v>0</v>
      </c>
      <c r="D35" s="1">
        <v>24</v>
      </c>
      <c r="E35" s="1" t="s">
        <v>54</v>
      </c>
      <c r="F35" s="1">
        <v>0</v>
      </c>
      <c r="G35" s="1">
        <v>24</v>
      </c>
      <c r="H35" s="1" t="s">
        <v>87</v>
      </c>
      <c r="I35" s="5">
        <v>0</v>
      </c>
      <c r="J35" s="5">
        <v>21</v>
      </c>
      <c r="K35" t="s">
        <v>183</v>
      </c>
      <c r="L35">
        <v>1</v>
      </c>
      <c r="M35">
        <v>18</v>
      </c>
      <c r="N35" t="s">
        <v>188</v>
      </c>
      <c r="O35">
        <f t="shared" si="0"/>
        <v>1</v>
      </c>
    </row>
    <row r="36" spans="1:15" x14ac:dyDescent="0.25">
      <c r="A36" s="3" t="s">
        <v>83</v>
      </c>
      <c r="B36" s="3">
        <f t="shared" si="1"/>
        <v>1</v>
      </c>
      <c r="C36" s="1">
        <v>0</v>
      </c>
      <c r="D36" s="1">
        <v>28</v>
      </c>
      <c r="E36" s="1" t="s">
        <v>84</v>
      </c>
      <c r="F36" s="1">
        <v>1</v>
      </c>
      <c r="G36" s="1">
        <v>27</v>
      </c>
      <c r="H36" s="1" t="s">
        <v>99</v>
      </c>
      <c r="I36" s="5">
        <v>0</v>
      </c>
      <c r="J36" s="5">
        <v>26</v>
      </c>
      <c r="K36" t="s">
        <v>44</v>
      </c>
      <c r="L36">
        <v>0</v>
      </c>
      <c r="M36">
        <v>22</v>
      </c>
      <c r="N36" t="s">
        <v>181</v>
      </c>
      <c r="O36">
        <f t="shared" si="0"/>
        <v>1</v>
      </c>
    </row>
    <row r="37" spans="1:15" x14ac:dyDescent="0.25">
      <c r="A37" s="3" t="s">
        <v>63</v>
      </c>
      <c r="B37" s="3">
        <f t="shared" si="1"/>
        <v>0</v>
      </c>
      <c r="C37" s="1">
        <v>0</v>
      </c>
      <c r="D37" s="1">
        <v>21</v>
      </c>
      <c r="E37" s="1" t="s">
        <v>64</v>
      </c>
      <c r="F37" s="1">
        <v>0</v>
      </c>
      <c r="G37" s="1">
        <v>27</v>
      </c>
      <c r="H37" s="1" t="s">
        <v>102</v>
      </c>
      <c r="I37" s="11">
        <v>0</v>
      </c>
      <c r="J37" s="11">
        <v>25</v>
      </c>
      <c r="K37" t="s">
        <v>186</v>
      </c>
      <c r="L37">
        <v>0</v>
      </c>
      <c r="M37">
        <v>13</v>
      </c>
      <c r="N37" t="s">
        <v>188</v>
      </c>
      <c r="O37">
        <f t="shared" si="0"/>
        <v>0</v>
      </c>
    </row>
    <row r="38" spans="1:15" x14ac:dyDescent="0.25">
      <c r="A38" s="3" t="s">
        <v>62</v>
      </c>
      <c r="B38" s="3">
        <f t="shared" si="1"/>
        <v>0</v>
      </c>
      <c r="C38" s="1">
        <v>0</v>
      </c>
      <c r="D38" s="1">
        <v>20</v>
      </c>
      <c r="E38" s="1" t="s">
        <v>61</v>
      </c>
      <c r="F38" s="1">
        <v>0</v>
      </c>
      <c r="G38" s="1">
        <v>24</v>
      </c>
      <c r="H38" s="1" t="s">
        <v>99</v>
      </c>
      <c r="I38" s="5">
        <v>0</v>
      </c>
      <c r="J38" s="5">
        <v>25</v>
      </c>
      <c r="K38" t="s">
        <v>148</v>
      </c>
      <c r="L38">
        <v>0</v>
      </c>
      <c r="M38">
        <v>29</v>
      </c>
      <c r="N38" t="s">
        <v>180</v>
      </c>
      <c r="O38">
        <f t="shared" si="0"/>
        <v>0</v>
      </c>
    </row>
  </sheetData>
  <sortState ref="A15:P30">
    <sortCondition descending="1" ref="P15:P30"/>
  </sortState>
  <mergeCells count="8">
    <mergeCell ref="X3:AA3"/>
    <mergeCell ref="X4:AA4"/>
    <mergeCell ref="X5:AA5"/>
    <mergeCell ref="Z10:AA10"/>
    <mergeCell ref="AD3:AG3"/>
    <mergeCell ref="AD4:AG4"/>
    <mergeCell ref="AD5:AG5"/>
    <mergeCell ref="AF10:AG10"/>
  </mergeCells>
  <pageMargins left="0.7" right="0.7" top="0.75" bottom="0.75" header="0.3" footer="0.3"/>
  <pageSetup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G32"/>
  <sheetViews>
    <sheetView tabSelected="1" topLeftCell="A3" workbookViewId="0">
      <pane xSplit="1" ySplit="2" topLeftCell="B21" activePane="bottomRight" state="frozen"/>
      <selection activeCell="A3" sqref="A3"/>
      <selection pane="topRight" activeCell="B3" sqref="B3"/>
      <selection pane="bottomLeft" activeCell="A5" sqref="A5"/>
      <selection pane="bottomRight" activeCell="A37" sqref="A37"/>
    </sheetView>
  </sheetViews>
  <sheetFormatPr defaultRowHeight="15" x14ac:dyDescent="0.25"/>
  <cols>
    <col min="1" max="1" width="19" bestFit="1" customWidth="1"/>
    <col min="2" max="2" width="19" customWidth="1"/>
    <col min="5" max="5" width="11.85546875" bestFit="1" customWidth="1"/>
    <col min="8" max="8" width="11.28515625" bestFit="1" customWidth="1"/>
    <col min="18" max="18" width="11.5703125" bestFit="1" customWidth="1"/>
    <col min="19" max="19" width="14" bestFit="1" customWidth="1"/>
    <col min="22" max="22" width="32.7109375" bestFit="1" customWidth="1"/>
    <col min="23" max="23" width="21.7109375" bestFit="1" customWidth="1"/>
    <col min="24" max="24" width="37.85546875" bestFit="1" customWidth="1"/>
    <col min="25" max="25" width="20.42578125" bestFit="1" customWidth="1"/>
    <col min="29" max="29" width="32.7109375" bestFit="1" customWidth="1"/>
    <col min="30" max="30" width="20.5703125" bestFit="1" customWidth="1"/>
    <col min="31" max="31" width="37.85546875" bestFit="1" customWidth="1"/>
    <col min="32" max="32" width="11.85546875" bestFit="1" customWidth="1"/>
  </cols>
  <sheetData>
    <row r="3" spans="1:33" x14ac:dyDescent="0.25">
      <c r="C3" t="s">
        <v>4</v>
      </c>
      <c r="F3" t="s">
        <v>10</v>
      </c>
      <c r="I3" t="s">
        <v>184</v>
      </c>
      <c r="L3" t="s">
        <v>190</v>
      </c>
      <c r="O3" t="s">
        <v>197</v>
      </c>
      <c r="P3" t="s">
        <v>195</v>
      </c>
    </row>
    <row r="4" spans="1:33" x14ac:dyDescent="0.25">
      <c r="C4" t="s">
        <v>5</v>
      </c>
      <c r="D4" t="s">
        <v>6</v>
      </c>
      <c r="E4" t="s">
        <v>7</v>
      </c>
      <c r="F4" t="s">
        <v>5</v>
      </c>
      <c r="G4" t="s">
        <v>6</v>
      </c>
      <c r="H4" t="s">
        <v>7</v>
      </c>
      <c r="I4" t="s">
        <v>5</v>
      </c>
      <c r="J4" t="s">
        <v>6</v>
      </c>
      <c r="K4" t="s">
        <v>7</v>
      </c>
      <c r="L4" t="s">
        <v>5</v>
      </c>
      <c r="M4" t="s">
        <v>6</v>
      </c>
      <c r="N4" t="s">
        <v>7</v>
      </c>
      <c r="O4" t="s">
        <v>46</v>
      </c>
      <c r="P4" t="s">
        <v>194</v>
      </c>
    </row>
    <row r="5" spans="1:33" ht="23.25" x14ac:dyDescent="0.35">
      <c r="A5" t="s">
        <v>1</v>
      </c>
      <c r="B5">
        <f>O5</f>
        <v>3</v>
      </c>
      <c r="C5">
        <v>1</v>
      </c>
      <c r="D5">
        <v>29</v>
      </c>
      <c r="E5" t="s">
        <v>8</v>
      </c>
      <c r="F5">
        <v>0</v>
      </c>
      <c r="G5">
        <v>26</v>
      </c>
      <c r="H5" t="s">
        <v>11</v>
      </c>
      <c r="I5">
        <v>1</v>
      </c>
      <c r="J5">
        <v>21</v>
      </c>
      <c r="K5" t="s">
        <v>72</v>
      </c>
      <c r="L5">
        <v>1</v>
      </c>
      <c r="M5" s="13">
        <f>AVERAGE(D5,G5,J5)</f>
        <v>25.333333333333332</v>
      </c>
      <c r="N5" t="s">
        <v>38</v>
      </c>
      <c r="O5">
        <v>3</v>
      </c>
      <c r="P5">
        <v>51.3</v>
      </c>
      <c r="Q5" t="s">
        <v>200</v>
      </c>
      <c r="R5" t="s">
        <v>1</v>
      </c>
      <c r="V5" s="38" t="s">
        <v>170</v>
      </c>
      <c r="W5" s="38"/>
      <c r="X5" s="38"/>
      <c r="Y5" s="38"/>
      <c r="Z5" s="38"/>
      <c r="AC5" s="38" t="s">
        <v>170</v>
      </c>
      <c r="AD5" s="38"/>
      <c r="AE5" s="38"/>
      <c r="AF5" s="38"/>
      <c r="AG5" s="38"/>
    </row>
    <row r="6" spans="1:33" ht="23.25" x14ac:dyDescent="0.35">
      <c r="A6" t="s">
        <v>2</v>
      </c>
      <c r="B6">
        <f t="shared" ref="B6:B8" si="0">O6</f>
        <v>1</v>
      </c>
      <c r="C6">
        <v>1</v>
      </c>
      <c r="D6">
        <v>26</v>
      </c>
      <c r="E6" t="s">
        <v>9</v>
      </c>
      <c r="F6">
        <v>0</v>
      </c>
      <c r="G6">
        <v>29</v>
      </c>
      <c r="H6" t="s">
        <v>12</v>
      </c>
      <c r="I6">
        <v>0</v>
      </c>
      <c r="J6">
        <v>26</v>
      </c>
      <c r="K6" t="s">
        <v>84</v>
      </c>
      <c r="L6">
        <v>0</v>
      </c>
      <c r="M6">
        <v>20</v>
      </c>
      <c r="N6" t="s">
        <v>72</v>
      </c>
      <c r="O6">
        <v>1</v>
      </c>
      <c r="P6">
        <v>52</v>
      </c>
      <c r="S6" t="s">
        <v>201</v>
      </c>
      <c r="V6" s="38" t="s">
        <v>171</v>
      </c>
      <c r="W6" s="38"/>
      <c r="X6" s="38"/>
      <c r="Y6" s="38"/>
      <c r="Z6" s="38"/>
      <c r="AC6" s="38" t="s">
        <v>171</v>
      </c>
      <c r="AD6" s="38"/>
      <c r="AE6" s="38"/>
      <c r="AF6" s="38"/>
      <c r="AG6" s="38"/>
    </row>
    <row r="7" spans="1:33" ht="23.25" x14ac:dyDescent="0.35">
      <c r="A7" t="s">
        <v>3</v>
      </c>
      <c r="B7">
        <f t="shared" si="0"/>
        <v>2</v>
      </c>
      <c r="C7">
        <v>0</v>
      </c>
      <c r="D7">
        <v>25</v>
      </c>
      <c r="E7" t="s">
        <v>9</v>
      </c>
      <c r="F7">
        <v>1</v>
      </c>
      <c r="G7">
        <v>30</v>
      </c>
      <c r="H7" t="s">
        <v>12</v>
      </c>
      <c r="I7">
        <v>0</v>
      </c>
      <c r="J7">
        <v>28</v>
      </c>
      <c r="K7" t="s">
        <v>72</v>
      </c>
      <c r="L7">
        <v>1</v>
      </c>
      <c r="M7" s="13">
        <f>AVERAGE(D7,G7,J7)</f>
        <v>27.666666666666668</v>
      </c>
      <c r="N7" t="s">
        <v>38</v>
      </c>
      <c r="O7">
        <v>2</v>
      </c>
      <c r="P7">
        <v>55.7</v>
      </c>
      <c r="V7" s="38" t="s">
        <v>228</v>
      </c>
      <c r="W7" s="38"/>
      <c r="X7" s="38"/>
      <c r="Y7" s="38"/>
      <c r="Z7" s="38"/>
      <c r="AC7" s="38" t="s">
        <v>235</v>
      </c>
      <c r="AD7" s="38"/>
      <c r="AE7" s="38"/>
      <c r="AF7" s="38"/>
      <c r="AG7" s="38"/>
    </row>
    <row r="8" spans="1:33" ht="23.25" x14ac:dyDescent="0.35">
      <c r="A8" t="s">
        <v>0</v>
      </c>
      <c r="B8">
        <f t="shared" si="0"/>
        <v>3</v>
      </c>
      <c r="C8">
        <v>0</v>
      </c>
      <c r="D8">
        <v>25</v>
      </c>
      <c r="E8" t="s">
        <v>8</v>
      </c>
      <c r="F8">
        <v>1</v>
      </c>
      <c r="G8">
        <v>27</v>
      </c>
      <c r="H8" t="s">
        <v>11</v>
      </c>
      <c r="I8">
        <v>1</v>
      </c>
      <c r="J8">
        <v>28</v>
      </c>
      <c r="K8" t="s">
        <v>84</v>
      </c>
      <c r="L8">
        <v>1</v>
      </c>
      <c r="M8">
        <v>28</v>
      </c>
      <c r="N8" t="s">
        <v>72</v>
      </c>
      <c r="O8">
        <v>3</v>
      </c>
      <c r="P8">
        <v>55</v>
      </c>
      <c r="Q8" t="s">
        <v>200</v>
      </c>
      <c r="R8" t="s">
        <v>0</v>
      </c>
      <c r="V8" s="24"/>
      <c r="W8" s="24"/>
      <c r="X8" s="24"/>
      <c r="Y8" s="24"/>
      <c r="AC8" s="24"/>
      <c r="AD8" s="24"/>
      <c r="AE8" s="24"/>
      <c r="AF8" s="24"/>
    </row>
    <row r="9" spans="1:33" ht="23.25" x14ac:dyDescent="0.35">
      <c r="V9" s="19"/>
      <c r="W9" s="20"/>
      <c r="X9" s="18"/>
      <c r="Y9" s="18"/>
      <c r="AC9" s="19"/>
      <c r="AD9" s="20"/>
      <c r="AE9" s="18"/>
      <c r="AF9" s="18"/>
    </row>
    <row r="10" spans="1:33" ht="23.25" x14ac:dyDescent="0.35">
      <c r="A10" s="1"/>
      <c r="B10" s="1"/>
      <c r="C10" s="1" t="s">
        <v>4</v>
      </c>
      <c r="D10" s="1"/>
      <c r="E10" s="1"/>
      <c r="F10" s="1" t="s">
        <v>10</v>
      </c>
      <c r="G10" s="1"/>
      <c r="H10" s="1"/>
      <c r="I10" s="1" t="s">
        <v>184</v>
      </c>
      <c r="J10" s="1"/>
      <c r="K10" s="1"/>
      <c r="L10" s="1" t="s">
        <v>190</v>
      </c>
      <c r="M10" s="1"/>
      <c r="N10" s="1"/>
      <c r="O10" t="s">
        <v>197</v>
      </c>
      <c r="P10" t="s">
        <v>197</v>
      </c>
      <c r="R10" t="s">
        <v>195</v>
      </c>
      <c r="V10" s="19" t="s">
        <v>210</v>
      </c>
      <c r="W10" s="20">
        <v>0.38541666666666669</v>
      </c>
      <c r="X10" s="18"/>
      <c r="Y10" s="18"/>
      <c r="AC10" s="19" t="s">
        <v>210</v>
      </c>
      <c r="AD10" s="20">
        <v>0.52083333333333337</v>
      </c>
      <c r="AE10" s="18"/>
      <c r="AF10" s="18"/>
    </row>
    <row r="11" spans="1:33" ht="23.25" x14ac:dyDescent="0.35">
      <c r="A11" s="14"/>
      <c r="B11" s="14"/>
      <c r="C11" s="14" t="s">
        <v>5</v>
      </c>
      <c r="D11" s="14" t="s">
        <v>6</v>
      </c>
      <c r="E11" s="14" t="s">
        <v>7</v>
      </c>
      <c r="F11" s="14" t="s">
        <v>5</v>
      </c>
      <c r="G11" s="14" t="s">
        <v>6</v>
      </c>
      <c r="H11" s="14" t="s">
        <v>7</v>
      </c>
      <c r="I11" s="14" t="s">
        <v>5</v>
      </c>
      <c r="J11" s="14" t="s">
        <v>6</v>
      </c>
      <c r="K11" s="14" t="s">
        <v>7</v>
      </c>
      <c r="L11" s="14" t="s">
        <v>5</v>
      </c>
      <c r="M11" s="14" t="s">
        <v>6</v>
      </c>
      <c r="N11" s="14" t="s">
        <v>7</v>
      </c>
      <c r="O11" t="s">
        <v>46</v>
      </c>
      <c r="P11" t="s">
        <v>194</v>
      </c>
      <c r="R11" t="s">
        <v>202</v>
      </c>
      <c r="V11" s="18"/>
      <c r="W11" s="18"/>
      <c r="X11" s="18"/>
      <c r="Y11" s="18"/>
      <c r="AC11" s="18"/>
      <c r="AD11" s="18"/>
      <c r="AE11" s="18"/>
      <c r="AF11" s="18"/>
    </row>
    <row r="12" spans="1:33" ht="23.25" x14ac:dyDescent="0.35">
      <c r="A12" s="6" t="s">
        <v>22</v>
      </c>
      <c r="B12">
        <f t="shared" ref="B12:B28" si="1">O12</f>
        <v>2</v>
      </c>
      <c r="C12" s="6">
        <v>1</v>
      </c>
      <c r="D12" s="6">
        <v>28</v>
      </c>
      <c r="E12" s="6" t="s">
        <v>23</v>
      </c>
      <c r="F12" s="6">
        <v>1</v>
      </c>
      <c r="G12" s="6">
        <v>29</v>
      </c>
      <c r="H12" s="6" t="s">
        <v>8</v>
      </c>
      <c r="I12" s="11">
        <v>0</v>
      </c>
      <c r="J12" s="11">
        <v>26</v>
      </c>
      <c r="K12" s="11" t="s">
        <v>9</v>
      </c>
      <c r="L12" s="11">
        <v>0</v>
      </c>
      <c r="M12" s="11">
        <v>25</v>
      </c>
      <c r="N12" s="11" t="s">
        <v>32</v>
      </c>
      <c r="O12">
        <f>SUM(L12,I12,F12,C12)</f>
        <v>2</v>
      </c>
      <c r="P12" s="16">
        <f>SUM(D12,G12,J12,M12)</f>
        <v>108</v>
      </c>
      <c r="V12" s="21" t="s">
        <v>211</v>
      </c>
      <c r="W12" s="18"/>
      <c r="X12" s="37" t="s">
        <v>231</v>
      </c>
      <c r="Y12" s="37"/>
      <c r="AC12" s="27"/>
      <c r="AD12" s="18"/>
      <c r="AE12" s="37" t="s">
        <v>234</v>
      </c>
      <c r="AF12" s="37"/>
    </row>
    <row r="13" spans="1:33" ht="23.25" x14ac:dyDescent="0.35">
      <c r="A13" s="6" t="s">
        <v>16</v>
      </c>
      <c r="B13">
        <f t="shared" si="1"/>
        <v>1</v>
      </c>
      <c r="C13" s="6">
        <v>1</v>
      </c>
      <c r="D13" s="6">
        <v>28</v>
      </c>
      <c r="E13" s="6" t="s">
        <v>17</v>
      </c>
      <c r="F13" s="6">
        <v>0</v>
      </c>
      <c r="G13" s="6">
        <v>22</v>
      </c>
      <c r="H13" s="6" t="s">
        <v>39</v>
      </c>
      <c r="I13" s="11">
        <v>0</v>
      </c>
      <c r="J13" s="11">
        <v>29</v>
      </c>
      <c r="K13" s="11" t="s">
        <v>166</v>
      </c>
      <c r="L13" s="11">
        <v>0</v>
      </c>
      <c r="M13" s="11">
        <v>25</v>
      </c>
      <c r="N13" t="s">
        <v>81</v>
      </c>
      <c r="O13">
        <f t="shared" ref="O13:O28" si="2">SUM(L13,I13,F13,C13)</f>
        <v>1</v>
      </c>
      <c r="P13" s="16">
        <f t="shared" ref="P13:P28" si="3">SUM(D13,G13,J13,M13)</f>
        <v>104</v>
      </c>
      <c r="V13" s="27"/>
      <c r="W13" s="27"/>
      <c r="X13" s="28"/>
      <c r="Y13" s="28"/>
    </row>
    <row r="14" spans="1:33" ht="23.25" x14ac:dyDescent="0.35">
      <c r="A14" s="6" t="s">
        <v>27</v>
      </c>
      <c r="B14">
        <f t="shared" si="1"/>
        <v>1</v>
      </c>
      <c r="C14" s="6">
        <v>1</v>
      </c>
      <c r="D14" s="6">
        <v>29</v>
      </c>
      <c r="E14" s="6" t="s">
        <v>26</v>
      </c>
      <c r="F14" s="6">
        <v>0</v>
      </c>
      <c r="G14" s="6">
        <v>24</v>
      </c>
      <c r="H14" s="6" t="s">
        <v>45</v>
      </c>
      <c r="I14" s="11">
        <v>0</v>
      </c>
      <c r="J14" s="11">
        <v>26</v>
      </c>
      <c r="K14" s="11" t="s">
        <v>103</v>
      </c>
      <c r="L14" s="11">
        <v>0</v>
      </c>
      <c r="M14" s="11">
        <v>28</v>
      </c>
      <c r="N14" t="s">
        <v>175</v>
      </c>
      <c r="O14">
        <f t="shared" si="2"/>
        <v>1</v>
      </c>
      <c r="P14" s="16">
        <f t="shared" si="3"/>
        <v>107</v>
      </c>
      <c r="V14" s="18"/>
      <c r="W14" s="18"/>
      <c r="X14" s="18" t="s">
        <v>173</v>
      </c>
      <c r="Y14" s="18" t="s">
        <v>229</v>
      </c>
      <c r="AC14" s="37" t="s">
        <v>236</v>
      </c>
      <c r="AD14" s="37"/>
      <c r="AE14" s="18" t="s">
        <v>173</v>
      </c>
      <c r="AF14" s="18" t="s">
        <v>229</v>
      </c>
    </row>
    <row r="15" spans="1:33" ht="26.25" x14ac:dyDescent="0.4">
      <c r="A15" s="6" t="s">
        <v>30</v>
      </c>
      <c r="B15">
        <f t="shared" si="1"/>
        <v>2</v>
      </c>
      <c r="C15" s="6">
        <v>0</v>
      </c>
      <c r="D15" s="6">
        <v>24</v>
      </c>
      <c r="E15" s="6" t="s">
        <v>29</v>
      </c>
      <c r="F15" s="6">
        <v>1</v>
      </c>
      <c r="G15" s="6">
        <v>29</v>
      </c>
      <c r="H15" s="6" t="s">
        <v>44</v>
      </c>
      <c r="I15" s="11">
        <v>0</v>
      </c>
      <c r="J15" s="11">
        <v>29</v>
      </c>
      <c r="K15" s="11" t="s">
        <v>70</v>
      </c>
      <c r="L15" s="11">
        <v>1</v>
      </c>
      <c r="M15" s="11">
        <v>30</v>
      </c>
      <c r="N15" t="s">
        <v>176</v>
      </c>
      <c r="O15">
        <f t="shared" si="2"/>
        <v>2</v>
      </c>
      <c r="P15" s="16">
        <f t="shared" si="3"/>
        <v>112</v>
      </c>
      <c r="V15" s="10" t="s">
        <v>37</v>
      </c>
      <c r="W15" s="30" t="s">
        <v>33</v>
      </c>
      <c r="X15" s="8" t="s">
        <v>226</v>
      </c>
      <c r="Y15" s="8" t="s">
        <v>70</v>
      </c>
      <c r="Z15" s="8" t="s">
        <v>230</v>
      </c>
      <c r="AC15" s="10" t="s">
        <v>13</v>
      </c>
      <c r="AD15" s="30" t="s">
        <v>33</v>
      </c>
      <c r="AE15" s="8" t="s">
        <v>216</v>
      </c>
      <c r="AF15" s="8" t="s">
        <v>72</v>
      </c>
      <c r="AG15" s="8" t="s">
        <v>230</v>
      </c>
    </row>
    <row r="16" spans="1:33" ht="26.25" x14ac:dyDescent="0.4">
      <c r="A16" s="6" t="s">
        <v>24</v>
      </c>
      <c r="B16">
        <f t="shared" si="1"/>
        <v>1</v>
      </c>
      <c r="C16" s="6">
        <v>0</v>
      </c>
      <c r="D16" s="6">
        <v>27</v>
      </c>
      <c r="E16" s="6" t="s">
        <v>23</v>
      </c>
      <c r="F16" s="6">
        <v>1</v>
      </c>
      <c r="G16" s="6">
        <v>28</v>
      </c>
      <c r="H16" s="6" t="s">
        <v>41</v>
      </c>
      <c r="I16" s="11">
        <v>0</v>
      </c>
      <c r="J16" s="11">
        <v>29</v>
      </c>
      <c r="K16" s="6" t="s">
        <v>111</v>
      </c>
      <c r="L16" s="11">
        <v>0</v>
      </c>
      <c r="M16" s="11">
        <v>27</v>
      </c>
      <c r="N16" t="s">
        <v>42</v>
      </c>
      <c r="O16">
        <f t="shared" si="2"/>
        <v>1</v>
      </c>
      <c r="P16" s="16">
        <f t="shared" si="3"/>
        <v>111</v>
      </c>
      <c r="V16" s="10" t="s">
        <v>203</v>
      </c>
      <c r="W16" s="10" t="s">
        <v>238</v>
      </c>
      <c r="X16" s="8"/>
      <c r="Y16" s="8" t="s">
        <v>43</v>
      </c>
      <c r="AD16" t="s">
        <v>239</v>
      </c>
      <c r="AF16" s="8" t="s">
        <v>14</v>
      </c>
    </row>
    <row r="17" spans="1:33" ht="26.25" x14ac:dyDescent="0.4">
      <c r="A17" s="6" t="s">
        <v>13</v>
      </c>
      <c r="B17">
        <f t="shared" si="1"/>
        <v>3</v>
      </c>
      <c r="C17" s="6">
        <v>0</v>
      </c>
      <c r="D17" s="6">
        <v>29</v>
      </c>
      <c r="E17" s="6" t="s">
        <v>14</v>
      </c>
      <c r="F17" s="6">
        <v>1</v>
      </c>
      <c r="G17" s="15">
        <f>AVERAGE(D17,J17,M17)</f>
        <v>27.833333333333332</v>
      </c>
      <c r="H17" s="6" t="s">
        <v>38</v>
      </c>
      <c r="I17" s="11">
        <v>1</v>
      </c>
      <c r="J17" s="11">
        <v>25</v>
      </c>
      <c r="K17" s="6" t="s">
        <v>176</v>
      </c>
      <c r="L17">
        <v>1</v>
      </c>
      <c r="M17">
        <v>29.5</v>
      </c>
      <c r="N17" t="s">
        <v>11</v>
      </c>
      <c r="O17">
        <f t="shared" si="2"/>
        <v>3</v>
      </c>
      <c r="P17" s="16">
        <f t="shared" si="3"/>
        <v>111.33333333333333</v>
      </c>
      <c r="Q17">
        <v>2</v>
      </c>
      <c r="S17" t="s">
        <v>203</v>
      </c>
      <c r="V17" s="10"/>
      <c r="W17" s="10"/>
      <c r="X17" s="8"/>
      <c r="Y17" s="8" t="s">
        <v>169</v>
      </c>
      <c r="AC17" s="18" t="s">
        <v>200</v>
      </c>
      <c r="AD17" s="18" t="s">
        <v>245</v>
      </c>
      <c r="AF17" s="8" t="s">
        <v>11</v>
      </c>
    </row>
    <row r="18" spans="1:33" ht="26.25" x14ac:dyDescent="0.4">
      <c r="A18" s="6" t="s">
        <v>18</v>
      </c>
      <c r="B18">
        <f t="shared" si="1"/>
        <v>1</v>
      </c>
      <c r="C18" s="6">
        <v>0</v>
      </c>
      <c r="D18" s="6">
        <v>29</v>
      </c>
      <c r="E18" s="6" t="s">
        <v>17</v>
      </c>
      <c r="F18" s="6">
        <v>0</v>
      </c>
      <c r="G18" s="6">
        <v>24</v>
      </c>
      <c r="H18" s="6" t="s">
        <v>42</v>
      </c>
      <c r="I18" s="11">
        <v>0</v>
      </c>
      <c r="J18" s="11">
        <v>20</v>
      </c>
      <c r="K18" s="6" t="s">
        <v>81</v>
      </c>
      <c r="L18" s="11">
        <v>1</v>
      </c>
      <c r="M18" s="13">
        <f>AVERAGE(J18,G18,D18)</f>
        <v>24.333333333333332</v>
      </c>
      <c r="N18" t="s">
        <v>38</v>
      </c>
      <c r="O18">
        <f t="shared" si="2"/>
        <v>1</v>
      </c>
      <c r="P18" s="16">
        <f t="shared" si="3"/>
        <v>97.333333333333329</v>
      </c>
      <c r="V18" s="10"/>
      <c r="W18" s="10"/>
      <c r="X18" s="8"/>
      <c r="Y18" s="8"/>
    </row>
    <row r="19" spans="1:33" ht="26.25" x14ac:dyDescent="0.4">
      <c r="A19" s="6" t="s">
        <v>31</v>
      </c>
      <c r="B19">
        <f t="shared" si="1"/>
        <v>1</v>
      </c>
      <c r="C19" s="6">
        <v>0</v>
      </c>
      <c r="D19" s="6">
        <v>25</v>
      </c>
      <c r="E19" s="6" t="s">
        <v>32</v>
      </c>
      <c r="F19" s="6">
        <v>0</v>
      </c>
      <c r="G19" s="6">
        <v>27.5</v>
      </c>
      <c r="H19" s="6" t="s">
        <v>43</v>
      </c>
      <c r="I19" s="11">
        <v>1</v>
      </c>
      <c r="J19" s="11">
        <v>28</v>
      </c>
      <c r="K19" s="6" t="s">
        <v>81</v>
      </c>
      <c r="L19" s="11">
        <v>0</v>
      </c>
      <c r="M19" s="11">
        <v>29</v>
      </c>
      <c r="N19" t="s">
        <v>12</v>
      </c>
      <c r="O19">
        <f t="shared" si="2"/>
        <v>1</v>
      </c>
      <c r="P19" s="16">
        <f t="shared" si="3"/>
        <v>109.5</v>
      </c>
      <c r="V19" s="10"/>
      <c r="W19" s="10"/>
      <c r="X19" s="8"/>
      <c r="Y19" s="8"/>
      <c r="AC19" s="38" t="s">
        <v>170</v>
      </c>
      <c r="AD19" s="38"/>
      <c r="AE19" s="38"/>
      <c r="AF19" s="38"/>
      <c r="AG19" s="38"/>
    </row>
    <row r="20" spans="1:33" ht="26.25" x14ac:dyDescent="0.4">
      <c r="A20" s="6" t="s">
        <v>36</v>
      </c>
      <c r="B20">
        <f t="shared" si="1"/>
        <v>3</v>
      </c>
      <c r="C20" s="6">
        <v>1</v>
      </c>
      <c r="D20" s="6">
        <v>28</v>
      </c>
      <c r="E20" s="6" t="s">
        <v>35</v>
      </c>
      <c r="F20" s="6">
        <v>1</v>
      </c>
      <c r="G20" s="6">
        <v>27</v>
      </c>
      <c r="H20" s="6" t="s">
        <v>39</v>
      </c>
      <c r="I20" s="11">
        <v>1</v>
      </c>
      <c r="J20" s="11">
        <v>28</v>
      </c>
      <c r="K20" s="6" t="s">
        <v>39</v>
      </c>
      <c r="L20" s="11">
        <v>0</v>
      </c>
      <c r="M20" s="11">
        <v>25</v>
      </c>
      <c r="N20" t="s">
        <v>176</v>
      </c>
      <c r="O20">
        <f t="shared" si="2"/>
        <v>3</v>
      </c>
      <c r="P20" s="16">
        <f t="shared" si="3"/>
        <v>108</v>
      </c>
      <c r="V20" s="30" t="s">
        <v>13</v>
      </c>
      <c r="W20" s="10" t="s">
        <v>15</v>
      </c>
      <c r="X20" s="8" t="s">
        <v>227</v>
      </c>
      <c r="Y20" s="8" t="s">
        <v>9</v>
      </c>
      <c r="Z20" s="8" t="s">
        <v>230</v>
      </c>
      <c r="AC20" s="38" t="s">
        <v>174</v>
      </c>
      <c r="AD20" s="38"/>
      <c r="AE20" s="38"/>
      <c r="AF20" s="38"/>
      <c r="AG20" s="38"/>
    </row>
    <row r="21" spans="1:33" ht="26.25" x14ac:dyDescent="0.4">
      <c r="A21" s="6" t="s">
        <v>37</v>
      </c>
      <c r="B21">
        <f t="shared" si="1"/>
        <v>3</v>
      </c>
      <c r="C21" s="6">
        <v>1</v>
      </c>
      <c r="D21" s="15">
        <f>AVERAGE(G21,J21,M21)</f>
        <v>29</v>
      </c>
      <c r="E21" s="6" t="s">
        <v>38</v>
      </c>
      <c r="F21" s="6">
        <v>0</v>
      </c>
      <c r="G21" s="6">
        <v>28</v>
      </c>
      <c r="H21" s="6" t="s">
        <v>44</v>
      </c>
      <c r="I21" s="11">
        <v>1</v>
      </c>
      <c r="J21" s="11">
        <v>30</v>
      </c>
      <c r="K21" s="6" t="s">
        <v>166</v>
      </c>
      <c r="L21" s="11">
        <v>1</v>
      </c>
      <c r="M21" s="11">
        <v>29</v>
      </c>
      <c r="N21" t="s">
        <v>42</v>
      </c>
      <c r="O21">
        <f t="shared" si="2"/>
        <v>3</v>
      </c>
      <c r="P21" s="16">
        <f t="shared" si="3"/>
        <v>116</v>
      </c>
      <c r="Q21">
        <v>1</v>
      </c>
      <c r="S21" t="s">
        <v>203</v>
      </c>
      <c r="V21" s="7" t="s">
        <v>239</v>
      </c>
      <c r="W21" s="10" t="s">
        <v>203</v>
      </c>
      <c r="Y21" s="8" t="s">
        <v>45</v>
      </c>
      <c r="AC21" s="38" t="s">
        <v>235</v>
      </c>
      <c r="AD21" s="38"/>
      <c r="AE21" s="38"/>
      <c r="AF21" s="38"/>
      <c r="AG21" s="38"/>
    </row>
    <row r="22" spans="1:33" ht="26.25" x14ac:dyDescent="0.4">
      <c r="A22" s="6" t="s">
        <v>25</v>
      </c>
      <c r="B22">
        <f t="shared" si="1"/>
        <v>3</v>
      </c>
      <c r="C22" s="6">
        <v>0</v>
      </c>
      <c r="D22" s="6">
        <v>28</v>
      </c>
      <c r="E22" s="6" t="s">
        <v>26</v>
      </c>
      <c r="F22" s="6">
        <v>1</v>
      </c>
      <c r="G22" s="6">
        <v>26</v>
      </c>
      <c r="H22" s="6" t="s">
        <v>42</v>
      </c>
      <c r="I22" s="11">
        <v>1</v>
      </c>
      <c r="J22" s="11">
        <v>28.5</v>
      </c>
      <c r="K22" s="6" t="s">
        <v>111</v>
      </c>
      <c r="L22" s="11">
        <v>1</v>
      </c>
      <c r="M22" s="11">
        <v>20</v>
      </c>
      <c r="N22" t="s">
        <v>23</v>
      </c>
      <c r="O22">
        <f t="shared" si="2"/>
        <v>3</v>
      </c>
      <c r="P22" s="16">
        <f t="shared" si="3"/>
        <v>102.5</v>
      </c>
      <c r="Y22" s="8" t="s">
        <v>23</v>
      </c>
      <c r="AC22" s="24"/>
      <c r="AD22" s="24"/>
      <c r="AE22" s="24"/>
      <c r="AF22" s="24"/>
    </row>
    <row r="23" spans="1:33" ht="23.25" x14ac:dyDescent="0.35">
      <c r="A23" s="6" t="s">
        <v>21</v>
      </c>
      <c r="B23">
        <f t="shared" si="1"/>
        <v>2</v>
      </c>
      <c r="C23" s="6">
        <v>0</v>
      </c>
      <c r="D23" s="6">
        <v>26</v>
      </c>
      <c r="E23" s="6" t="s">
        <v>20</v>
      </c>
      <c r="F23" s="6">
        <v>1</v>
      </c>
      <c r="G23" s="6">
        <v>19</v>
      </c>
      <c r="H23" s="6" t="s">
        <v>40</v>
      </c>
      <c r="I23" s="11">
        <v>0</v>
      </c>
      <c r="J23" s="11">
        <v>24</v>
      </c>
      <c r="K23" s="6" t="s">
        <v>176</v>
      </c>
      <c r="L23" s="11">
        <v>1</v>
      </c>
      <c r="M23" s="11">
        <v>27</v>
      </c>
      <c r="N23" t="s">
        <v>81</v>
      </c>
      <c r="O23">
        <f t="shared" si="2"/>
        <v>2</v>
      </c>
      <c r="P23" s="16">
        <f t="shared" si="3"/>
        <v>96</v>
      </c>
      <c r="AC23" s="19"/>
      <c r="AD23" s="20"/>
      <c r="AE23" s="18"/>
      <c r="AF23" s="18"/>
    </row>
    <row r="24" spans="1:33" ht="23.25" x14ac:dyDescent="0.35">
      <c r="A24" s="6" t="s">
        <v>15</v>
      </c>
      <c r="B24">
        <f t="shared" si="1"/>
        <v>3</v>
      </c>
      <c r="C24" s="6">
        <v>1</v>
      </c>
      <c r="D24" s="6">
        <v>30</v>
      </c>
      <c r="E24" s="6" t="s">
        <v>14</v>
      </c>
      <c r="F24" s="6">
        <v>1</v>
      </c>
      <c r="G24" s="6">
        <v>28</v>
      </c>
      <c r="H24" s="6" t="s">
        <v>43</v>
      </c>
      <c r="I24" s="11">
        <v>0</v>
      </c>
      <c r="J24" s="11">
        <v>26</v>
      </c>
      <c r="K24" s="6" t="s">
        <v>39</v>
      </c>
      <c r="L24" s="11">
        <v>1</v>
      </c>
      <c r="M24" s="11">
        <v>27</v>
      </c>
      <c r="N24" t="s">
        <v>32</v>
      </c>
      <c r="O24">
        <f t="shared" si="2"/>
        <v>3</v>
      </c>
      <c r="P24" s="16">
        <f t="shared" si="3"/>
        <v>111</v>
      </c>
      <c r="Q24">
        <v>4</v>
      </c>
      <c r="R24">
        <v>55</v>
      </c>
      <c r="S24" t="s">
        <v>203</v>
      </c>
      <c r="AC24" s="19" t="s">
        <v>210</v>
      </c>
      <c r="AD24" s="20">
        <v>0.52083333333333337</v>
      </c>
      <c r="AE24" s="18"/>
      <c r="AF24" s="18"/>
    </row>
    <row r="25" spans="1:33" ht="23.25" x14ac:dyDescent="0.35">
      <c r="A25" s="6" t="s">
        <v>19</v>
      </c>
      <c r="B25">
        <f t="shared" si="1"/>
        <v>2</v>
      </c>
      <c r="C25" s="6">
        <v>1</v>
      </c>
      <c r="D25" s="6">
        <v>28</v>
      </c>
      <c r="E25" s="6" t="s">
        <v>20</v>
      </c>
      <c r="F25" s="6">
        <v>0</v>
      </c>
      <c r="G25" s="6">
        <v>27</v>
      </c>
      <c r="H25" s="6" t="s">
        <v>41</v>
      </c>
      <c r="I25" s="11">
        <v>1</v>
      </c>
      <c r="J25" s="11">
        <v>27</v>
      </c>
      <c r="K25" s="6" t="s">
        <v>103</v>
      </c>
      <c r="L25" s="11">
        <v>0</v>
      </c>
      <c r="M25" s="11">
        <v>25</v>
      </c>
      <c r="N25" t="s">
        <v>23</v>
      </c>
      <c r="O25">
        <f t="shared" si="2"/>
        <v>2</v>
      </c>
      <c r="P25" s="16">
        <f t="shared" si="3"/>
        <v>107</v>
      </c>
      <c r="AC25" s="18"/>
      <c r="AD25" s="18"/>
      <c r="AE25" s="18"/>
      <c r="AF25" s="18"/>
    </row>
    <row r="26" spans="1:33" ht="23.25" x14ac:dyDescent="0.35">
      <c r="A26" s="6" t="s">
        <v>28</v>
      </c>
      <c r="B26">
        <f t="shared" si="1"/>
        <v>3</v>
      </c>
      <c r="C26" s="6">
        <v>1</v>
      </c>
      <c r="D26" s="6">
        <v>25</v>
      </c>
      <c r="E26" s="6" t="s">
        <v>29</v>
      </c>
      <c r="F26" s="6">
        <v>1</v>
      </c>
      <c r="G26" s="6">
        <v>26</v>
      </c>
      <c r="H26" s="6" t="s">
        <v>45</v>
      </c>
      <c r="I26" s="11">
        <v>1</v>
      </c>
      <c r="J26" s="11">
        <v>28</v>
      </c>
      <c r="K26" s="6" t="s">
        <v>9</v>
      </c>
      <c r="L26" s="11">
        <v>0</v>
      </c>
      <c r="M26" s="11">
        <v>29</v>
      </c>
      <c r="N26" t="s">
        <v>11</v>
      </c>
      <c r="O26">
        <f t="shared" si="2"/>
        <v>3</v>
      </c>
      <c r="P26" s="16">
        <f t="shared" si="3"/>
        <v>108</v>
      </c>
      <c r="AC26" s="27"/>
      <c r="AD26" s="18"/>
      <c r="AE26" s="37" t="s">
        <v>234</v>
      </c>
      <c r="AF26" s="37"/>
    </row>
    <row r="27" spans="1:33" x14ac:dyDescent="0.25">
      <c r="A27" s="6" t="s">
        <v>34</v>
      </c>
      <c r="B27">
        <f t="shared" si="1"/>
        <v>2</v>
      </c>
      <c r="C27" s="6">
        <v>0</v>
      </c>
      <c r="D27" s="6">
        <v>26</v>
      </c>
      <c r="E27" s="6" t="s">
        <v>35</v>
      </c>
      <c r="F27" s="6">
        <v>0</v>
      </c>
      <c r="G27" s="6">
        <v>19</v>
      </c>
      <c r="H27" s="6" t="s">
        <v>40</v>
      </c>
      <c r="I27" s="11">
        <v>1</v>
      </c>
      <c r="J27" s="15">
        <f>AVERAGE(D27,G27,M27)</f>
        <v>25</v>
      </c>
      <c r="K27" s="6" t="s">
        <v>38</v>
      </c>
      <c r="L27">
        <v>1</v>
      </c>
      <c r="M27">
        <v>30</v>
      </c>
      <c r="N27" t="s">
        <v>12</v>
      </c>
      <c r="O27">
        <f t="shared" si="2"/>
        <v>2</v>
      </c>
      <c r="P27" s="16">
        <f t="shared" si="3"/>
        <v>100</v>
      </c>
    </row>
    <row r="28" spans="1:33" x14ac:dyDescent="0.25">
      <c r="A28" s="6" t="s">
        <v>33</v>
      </c>
      <c r="B28">
        <f t="shared" si="1"/>
        <v>3</v>
      </c>
      <c r="C28" s="6">
        <v>1</v>
      </c>
      <c r="D28" s="6">
        <v>28</v>
      </c>
      <c r="E28" s="6" t="s">
        <v>32</v>
      </c>
      <c r="F28" s="6">
        <v>0</v>
      </c>
      <c r="G28" s="6">
        <v>28</v>
      </c>
      <c r="H28" s="6" t="s">
        <v>8</v>
      </c>
      <c r="I28" s="11">
        <v>1</v>
      </c>
      <c r="J28" s="11">
        <v>28</v>
      </c>
      <c r="K28" s="6" t="s">
        <v>70</v>
      </c>
      <c r="L28" s="11">
        <v>1</v>
      </c>
      <c r="M28" s="11">
        <v>27</v>
      </c>
      <c r="N28" t="s">
        <v>175</v>
      </c>
      <c r="O28">
        <f t="shared" si="2"/>
        <v>3</v>
      </c>
      <c r="P28" s="16">
        <f t="shared" si="3"/>
        <v>111</v>
      </c>
      <c r="Q28">
        <v>3</v>
      </c>
      <c r="R28">
        <v>56</v>
      </c>
      <c r="S28" t="s">
        <v>203</v>
      </c>
    </row>
    <row r="29" spans="1:33" ht="23.25" x14ac:dyDescent="0.35">
      <c r="AC29" s="37" t="s">
        <v>236</v>
      </c>
      <c r="AD29" s="37"/>
      <c r="AE29" s="18" t="s">
        <v>173</v>
      </c>
      <c r="AF29" s="18" t="s">
        <v>229</v>
      </c>
    </row>
    <row r="30" spans="1:33" ht="26.25" x14ac:dyDescent="0.4">
      <c r="AC30" s="8" t="s">
        <v>1</v>
      </c>
      <c r="AD30" s="35" t="s">
        <v>0</v>
      </c>
      <c r="AE30" s="8" t="s">
        <v>215</v>
      </c>
      <c r="AF30" s="8" t="s">
        <v>242</v>
      </c>
      <c r="AG30" s="8" t="s">
        <v>230</v>
      </c>
    </row>
    <row r="31" spans="1:33" ht="28.5" x14ac:dyDescent="0.45">
      <c r="AD31" t="s">
        <v>239</v>
      </c>
      <c r="AF31" s="32" t="s">
        <v>168</v>
      </c>
    </row>
    <row r="32" spans="1:33" ht="28.5" x14ac:dyDescent="0.45">
      <c r="AC32" s="18" t="s">
        <v>200</v>
      </c>
      <c r="AD32" s="18" t="s">
        <v>245</v>
      </c>
      <c r="AF32" s="32" t="s">
        <v>20</v>
      </c>
    </row>
  </sheetData>
  <mergeCells count="14">
    <mergeCell ref="AE26:AF26"/>
    <mergeCell ref="AC29:AD29"/>
    <mergeCell ref="AC14:AD14"/>
    <mergeCell ref="AC5:AG5"/>
    <mergeCell ref="AC6:AG6"/>
    <mergeCell ref="AC7:AG7"/>
    <mergeCell ref="AE12:AF12"/>
    <mergeCell ref="AC19:AG19"/>
    <mergeCell ref="AC20:AG20"/>
    <mergeCell ref="X12:Y12"/>
    <mergeCell ref="V5:Z5"/>
    <mergeCell ref="V6:Z6"/>
    <mergeCell ref="V7:Z7"/>
    <mergeCell ref="AC21:AG2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OIPDA</vt:lpstr>
      <vt:lpstr>NIPDA</vt:lpstr>
      <vt:lpstr>NFALD</vt:lpstr>
      <vt:lpstr>NFALD!Print_Area</vt:lpstr>
      <vt:lpstr>NIPDA!Print_Area</vt:lpstr>
      <vt:lpstr>OIPDA!Print_Area</vt:lpstr>
    </vt:vector>
  </TitlesOfParts>
  <Company>Seattle Pacific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</dc:creator>
  <cp:lastModifiedBy>Scott</cp:lastModifiedBy>
  <cp:lastPrinted>2014-03-11T01:36:41Z</cp:lastPrinted>
  <dcterms:created xsi:type="dcterms:W3CDTF">2014-03-09T17:18:57Z</dcterms:created>
  <dcterms:modified xsi:type="dcterms:W3CDTF">2014-03-11T07:00:47Z</dcterms:modified>
</cp:coreProperties>
</file>